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<sst xmlns="http://schemas.openxmlformats.org/spreadsheetml/2006/main" count="72" uniqueCount="63">
  <si>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代号</t>
  </si>
  <si>
    <t>单位</t>
  </si>
  <si>
    <t>费用项目</t>
  </si>
  <si>
    <t>振动压路机</t>
  </si>
  <si>
    <t>沥青混合料</t>
  </si>
  <si>
    <t>摊铺机</t>
  </si>
  <si>
    <t>轮胎式压路机</t>
  </si>
  <si>
    <t>沥青混合料拌和设备</t>
  </si>
  <si>
    <r>
      <t>机械自身重量</t>
    </r>
    <r>
      <rPr>
        <sz val="9"/>
        <rFont val="Times New Roman"/>
        <family val="1"/>
      </rPr>
      <t>t</t>
    </r>
  </si>
  <si>
    <t>最大摊铺宽度</t>
  </si>
  <si>
    <r>
      <t>生产能力</t>
    </r>
    <r>
      <rPr>
        <sz val="9"/>
        <rFont val="Times New Roman"/>
        <family val="1"/>
      </rPr>
      <t>t/h</t>
    </r>
  </si>
  <si>
    <t>12m</t>
  </si>
  <si>
    <t>不变费用</t>
  </si>
  <si>
    <t>折旧费</t>
  </si>
  <si>
    <t>元</t>
  </si>
  <si>
    <t>大修理费</t>
  </si>
  <si>
    <t>经常修理费</t>
  </si>
  <si>
    <t>小计</t>
  </si>
  <si>
    <t>可变费用</t>
  </si>
  <si>
    <t>人工</t>
  </si>
  <si>
    <t>工日</t>
  </si>
  <si>
    <t>重油</t>
  </si>
  <si>
    <t>kg</t>
  </si>
  <si>
    <t>柴油</t>
  </si>
  <si>
    <t>电</t>
  </si>
  <si>
    <t>kw.h</t>
  </si>
  <si>
    <t>养路费及车船使用费</t>
  </si>
  <si>
    <t>定额基价</t>
  </si>
  <si>
    <t>市场价</t>
  </si>
  <si>
    <t>编号</t>
  </si>
  <si>
    <t>名称</t>
  </si>
  <si>
    <t>合计</t>
  </si>
  <si>
    <t>不变费用</t>
  </si>
  <si>
    <t>可变费用</t>
  </si>
  <si>
    <t>机械工</t>
  </si>
  <si>
    <t>汽油</t>
  </si>
  <si>
    <t>柴油</t>
  </si>
  <si>
    <t>重油</t>
  </si>
  <si>
    <t>液化燃料</t>
  </si>
  <si>
    <t>煤</t>
  </si>
  <si>
    <t>电</t>
  </si>
  <si>
    <t>木柴</t>
  </si>
  <si>
    <r>
      <t>11t</t>
    </r>
    <r>
      <rPr>
        <sz val="12"/>
        <rFont val="宋体"/>
        <family val="0"/>
      </rPr>
      <t>振动压路机</t>
    </r>
  </si>
  <si>
    <r>
      <t>13t</t>
    </r>
    <r>
      <rPr>
        <sz val="12"/>
        <rFont val="宋体"/>
        <family val="0"/>
      </rPr>
      <t>振动压路机</t>
    </r>
  </si>
  <si>
    <r>
      <t>26t</t>
    </r>
    <r>
      <rPr>
        <sz val="12"/>
        <rFont val="宋体"/>
        <family val="0"/>
      </rPr>
      <t>轮胎式压路机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国产</t>
    </r>
    <r>
      <rPr>
        <sz val="12"/>
        <rFont val="Times New Roman"/>
        <family val="1"/>
      </rPr>
      <t>)</t>
    </r>
  </si>
  <si>
    <r>
      <t>26t(</t>
    </r>
    <r>
      <rPr>
        <sz val="9"/>
        <rFont val="宋体"/>
        <family val="0"/>
      </rPr>
      <t>国产</t>
    </r>
    <r>
      <rPr>
        <sz val="9"/>
        <rFont val="Times New Roman"/>
        <family val="1"/>
      </rPr>
      <t>)</t>
    </r>
  </si>
  <si>
    <r>
      <t>12m</t>
    </r>
    <r>
      <rPr>
        <sz val="12"/>
        <rFont val="宋体"/>
        <family val="0"/>
      </rPr>
      <t>沥青混合料摊铺机</t>
    </r>
  </si>
  <si>
    <r>
      <t>120t/h</t>
    </r>
    <r>
      <rPr>
        <sz val="12"/>
        <rFont val="宋体"/>
        <family val="0"/>
      </rPr>
      <t>沥青混合料拌和设备</t>
    </r>
  </si>
  <si>
    <r>
      <t>160t/h</t>
    </r>
    <r>
      <rPr>
        <sz val="12"/>
        <rFont val="宋体"/>
        <family val="0"/>
      </rPr>
      <t>沥青混合料拌和设备</t>
    </r>
  </si>
  <si>
    <r>
      <t>240t/h</t>
    </r>
    <r>
      <rPr>
        <sz val="12"/>
        <rFont val="宋体"/>
        <family val="0"/>
      </rPr>
      <t>沥青混合料拌和设备</t>
    </r>
  </si>
  <si>
    <r>
      <t>320t/h</t>
    </r>
    <r>
      <rPr>
        <sz val="12"/>
        <rFont val="宋体"/>
        <family val="0"/>
      </rPr>
      <t>沥青混合料拌和设备</t>
    </r>
  </si>
  <si>
    <t>注：本表所列机械除轮胎式压路机为国产外，其余都为进口设备。</t>
  </si>
  <si>
    <t>注浆机</t>
  </si>
  <si>
    <t xml:space="preserve"> 喷粉搅拌机</t>
  </si>
  <si>
    <t xml:space="preserve"> 喷粉搅拌机</t>
  </si>
  <si>
    <t>安拆及辅助设施</t>
  </si>
  <si>
    <t>浙江省公路工程补充机械台班定额</t>
  </si>
  <si>
    <t>注浆机</t>
  </si>
  <si>
    <t>注：代号为9465到9536之间所列机械除轮胎式压路机为国产外，其余都为进口设备。</t>
  </si>
  <si>
    <t>400t液压打桩机</t>
  </si>
  <si>
    <t>射流真空泵</t>
  </si>
  <si>
    <t>400t压力</t>
  </si>
  <si>
    <t>抽气速度204m3/h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</si>
</sst>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_);[Red]\(0\)"/>
    <numFmt numFmtId="181" formatCode="0.00_);[Red]\(0.00\)"/>
    <numFmt numFmtId="182" formatCode="0_ "/>
    <numFmt numFmtId="183" formatCode="0.000_);[Red]\(0.000\)"/>
    <numFmt numFmtId="184" formatCode="0.000_ "/>
    <numFmt numFmtId="185" formatCode="0.0_ 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179" fontId="0" fillId="0" borderId="5" xfId="0" applyNumberFormat="1" applyBorder="1" applyAlignment="1">
      <alignment horizontal="left" vertical="center"/>
    </xf>
    <xf numFmtId="180" fontId="0" fillId="0" borderId="5" xfId="0" applyNumberFormat="1" applyBorder="1" applyAlignment="1">
      <alignment horizontal="left" vertical="center"/>
    </xf>
    <xf numFmtId="18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79" fontId="4" fillId="0" borderId="5" xfId="0" applyNumberFormat="1" applyFont="1" applyFill="1" applyBorder="1" applyAlignment="1">
      <alignment horizontal="left" vertical="center"/>
    </xf>
    <xf numFmtId="183" fontId="0" fillId="0" borderId="5" xfId="0" applyNumberFormat="1" applyBorder="1" applyAlignment="1">
      <alignment horizontal="left" vertical="center"/>
    </xf>
    <xf numFmtId="182" fontId="0" fillId="0" borderId="5" xfId="0" applyNumberFormat="1" applyBorder="1" applyAlignment="1">
      <alignment horizontal="left" vertical="center"/>
    </xf>
    <xf numFmtId="181" fontId="0" fillId="0" borderId="5" xfId="0" applyNumberFormat="1" applyBorder="1" applyAlignment="1">
      <alignment horizontal="left" vertical="center"/>
    </xf>
    <xf numFmtId="181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179" fontId="0" fillId="0" borderId="6" xfId="0" applyNumberFormat="1" applyFill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80" fontId="0" fillId="0" borderId="7" xfId="0" applyNumberFormat="1" applyBorder="1" applyAlignment="1">
      <alignment horizontal="center" vertical="center"/>
    </xf>
    <xf numFmtId="18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horizontal="center" wrapText="1"/>
    </xf>
    <xf numFmtId="185" fontId="0" fillId="0" borderId="5" xfId="0" applyNumberFormat="1" applyBorder="1" applyAlignment="1">
      <alignment horizontal="left" vertical="center"/>
    </xf>
    <xf numFmtId="179" fontId="3" fillId="0" borderId="3" xfId="0" applyNumberFormat="1" applyFont="1" applyBorder="1" applyAlignment="1">
      <alignment horizontal="center" wrapText="1"/>
    </xf>
    <xf numFmtId="179" fontId="0" fillId="0" borderId="6" xfId="0" applyNumberForma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9" fontId="7" fillId="0" borderId="7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3" fillId="0" borderId="5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1" sqref="O1"/>
    </sheetView>
  </sheetViews>
  <sheetFormatPr defaultColWidth="9.00390625" defaultRowHeight="14.25"/>
  <sheetData>
    <row r="1" spans="1:15" ht="15">
      <c r="A1" s="40" t="s">
        <v>0</v>
      </c>
      <c r="B1" s="41"/>
      <c r="C1" s="42" t="s">
        <v>1</v>
      </c>
      <c r="D1" s="1">
        <v>585</v>
      </c>
      <c r="E1" s="1">
        <v>792</v>
      </c>
      <c r="F1" s="1">
        <v>9465</v>
      </c>
      <c r="G1" s="1">
        <v>9470</v>
      </c>
      <c r="H1" s="1">
        <v>9524</v>
      </c>
      <c r="I1" s="1">
        <v>9543</v>
      </c>
      <c r="J1" s="1">
        <v>9512</v>
      </c>
      <c r="K1" s="1">
        <v>9527</v>
      </c>
      <c r="L1" s="24">
        <v>9535</v>
      </c>
      <c r="M1" s="8">
        <v>9536</v>
      </c>
      <c r="N1" s="59">
        <v>9544</v>
      </c>
      <c r="O1" s="59">
        <v>9545</v>
      </c>
    </row>
    <row r="2" spans="1:15" ht="14.25">
      <c r="A2" s="45" t="s">
        <v>2</v>
      </c>
      <c r="B2" s="46"/>
      <c r="C2" s="43"/>
      <c r="D2" s="43" t="s">
        <v>57</v>
      </c>
      <c r="E2" s="43" t="s">
        <v>54</v>
      </c>
      <c r="F2" s="45" t="s">
        <v>3</v>
      </c>
      <c r="G2" s="46"/>
      <c r="H2" s="2" t="s">
        <v>4</v>
      </c>
      <c r="I2" s="42" t="s">
        <v>6</v>
      </c>
      <c r="J2" s="45" t="s">
        <v>7</v>
      </c>
      <c r="K2" s="53"/>
      <c r="L2" s="53"/>
      <c r="M2" s="54"/>
      <c r="N2" s="60" t="s">
        <v>59</v>
      </c>
      <c r="O2" s="61" t="s">
        <v>60</v>
      </c>
    </row>
    <row r="3" spans="1:15" ht="14.25">
      <c r="A3" s="47"/>
      <c r="B3" s="48"/>
      <c r="C3" s="43"/>
      <c r="D3" s="51"/>
      <c r="E3" s="51"/>
      <c r="F3" s="49"/>
      <c r="G3" s="50"/>
      <c r="H3" s="3" t="s">
        <v>5</v>
      </c>
      <c r="I3" s="44"/>
      <c r="J3" s="55"/>
      <c r="K3" s="56"/>
      <c r="L3" s="56"/>
      <c r="M3" s="57"/>
      <c r="N3" s="60"/>
      <c r="O3" s="61"/>
    </row>
    <row r="4" spans="1:15" ht="23.25">
      <c r="A4" s="47"/>
      <c r="B4" s="48"/>
      <c r="C4" s="43"/>
      <c r="D4" s="51"/>
      <c r="E4" s="51"/>
      <c r="F4" s="40" t="s">
        <v>8</v>
      </c>
      <c r="G4" s="41"/>
      <c r="H4" s="4" t="s">
        <v>9</v>
      </c>
      <c r="I4" s="3" t="s">
        <v>8</v>
      </c>
      <c r="J4" s="45" t="s">
        <v>10</v>
      </c>
      <c r="K4" s="53"/>
      <c r="L4" s="53"/>
      <c r="M4" s="54"/>
      <c r="N4" s="61" t="s">
        <v>61</v>
      </c>
      <c r="O4" s="60" t="s">
        <v>62</v>
      </c>
    </row>
    <row r="5" spans="1:15" ht="15">
      <c r="A5" s="49"/>
      <c r="B5" s="50"/>
      <c r="C5" s="44"/>
      <c r="D5" s="52"/>
      <c r="E5" s="52"/>
      <c r="F5" s="5">
        <v>11</v>
      </c>
      <c r="G5" s="5">
        <v>13</v>
      </c>
      <c r="H5" s="5" t="s">
        <v>11</v>
      </c>
      <c r="I5" s="5" t="s">
        <v>45</v>
      </c>
      <c r="J5" s="8">
        <v>120</v>
      </c>
      <c r="K5" s="8">
        <v>160</v>
      </c>
      <c r="L5" s="8">
        <v>240</v>
      </c>
      <c r="M5" s="36">
        <v>320</v>
      </c>
      <c r="N5" s="61"/>
      <c r="O5" s="60"/>
    </row>
    <row r="6" spans="1:15" ht="15">
      <c r="A6" s="42" t="s">
        <v>12</v>
      </c>
      <c r="B6" s="3" t="s">
        <v>13</v>
      </c>
      <c r="C6" s="3" t="s">
        <v>14</v>
      </c>
      <c r="D6" s="5">
        <v>66.7</v>
      </c>
      <c r="E6" s="5">
        <v>52.27</v>
      </c>
      <c r="F6" s="5">
        <v>388</v>
      </c>
      <c r="G6" s="5">
        <v>436.5</v>
      </c>
      <c r="H6" s="5">
        <v>1940</v>
      </c>
      <c r="I6" s="5">
        <v>110.22</v>
      </c>
      <c r="J6" s="5">
        <v>3031.25</v>
      </c>
      <c r="K6" s="8">
        <v>3865.98</v>
      </c>
      <c r="L6" s="5">
        <v>6062.5</v>
      </c>
      <c r="M6" s="5">
        <v>7881.25</v>
      </c>
      <c r="N6" s="62">
        <v>1733.91</v>
      </c>
      <c r="O6" s="62">
        <v>10.41</v>
      </c>
    </row>
    <row r="7" spans="1:15" ht="15">
      <c r="A7" s="43"/>
      <c r="B7" s="3" t="s">
        <v>15</v>
      </c>
      <c r="C7" s="3" t="s">
        <v>14</v>
      </c>
      <c r="D7" s="5">
        <v>12.63</v>
      </c>
      <c r="E7" s="38">
        <v>14.5</v>
      </c>
      <c r="F7" s="5">
        <v>100</v>
      </c>
      <c r="G7" s="5">
        <v>100</v>
      </c>
      <c r="H7" s="5">
        <v>555.55</v>
      </c>
      <c r="I7" s="5">
        <v>45.45</v>
      </c>
      <c r="J7" s="5">
        <v>312.5</v>
      </c>
      <c r="K7" s="8">
        <v>375</v>
      </c>
      <c r="L7" s="5">
        <v>500</v>
      </c>
      <c r="M7" s="5">
        <v>625</v>
      </c>
      <c r="N7" s="62">
        <v>406.58</v>
      </c>
      <c r="O7" s="62">
        <v>2.15</v>
      </c>
    </row>
    <row r="8" spans="1:15" ht="15">
      <c r="A8" s="43"/>
      <c r="B8" s="3" t="s">
        <v>16</v>
      </c>
      <c r="C8" s="3" t="s">
        <v>14</v>
      </c>
      <c r="D8" s="5">
        <v>12.12</v>
      </c>
      <c r="E8" s="5">
        <v>32.77</v>
      </c>
      <c r="F8" s="5">
        <v>270</v>
      </c>
      <c r="G8" s="5">
        <v>300</v>
      </c>
      <c r="H8" s="5">
        <v>1111.11</v>
      </c>
      <c r="I8" s="5">
        <v>136.35</v>
      </c>
      <c r="J8" s="5">
        <v>906.25</v>
      </c>
      <c r="K8" s="8">
        <v>1087.5</v>
      </c>
      <c r="L8" s="5">
        <v>1450</v>
      </c>
      <c r="M8" s="5">
        <v>1812.5</v>
      </c>
      <c r="N8" s="62">
        <v>1671.04</v>
      </c>
      <c r="O8" s="62">
        <v>4.62</v>
      </c>
    </row>
    <row r="9" spans="1:15" ht="23.25">
      <c r="A9" s="43"/>
      <c r="B9" s="3" t="s">
        <v>55</v>
      </c>
      <c r="C9" s="3" t="s">
        <v>14</v>
      </c>
      <c r="D9" s="5">
        <v>7.41</v>
      </c>
      <c r="E9" s="5"/>
      <c r="F9" s="5"/>
      <c r="G9" s="5"/>
      <c r="H9" s="5"/>
      <c r="I9" s="5"/>
      <c r="J9" s="5"/>
      <c r="K9" s="8"/>
      <c r="L9" s="5"/>
      <c r="M9" s="5"/>
      <c r="N9" s="16"/>
      <c r="O9" s="62">
        <v>3.08</v>
      </c>
    </row>
    <row r="10" spans="1:15" ht="15">
      <c r="A10" s="44"/>
      <c r="B10" s="3" t="s">
        <v>17</v>
      </c>
      <c r="C10" s="3" t="s">
        <v>14</v>
      </c>
      <c r="D10" s="5">
        <v>98.86</v>
      </c>
      <c r="E10" s="5">
        <v>99.54</v>
      </c>
      <c r="F10" s="5">
        <v>758</v>
      </c>
      <c r="G10" s="5">
        <v>836.5</v>
      </c>
      <c r="H10" s="5">
        <v>3606.66</v>
      </c>
      <c r="I10" s="5">
        <v>292.02</v>
      </c>
      <c r="J10" s="5">
        <v>4250</v>
      </c>
      <c r="K10" s="8">
        <v>5328.48</v>
      </c>
      <c r="L10" s="5">
        <v>8012.5</v>
      </c>
      <c r="M10" s="5">
        <v>10318.75</v>
      </c>
      <c r="N10" s="62">
        <v>3811.53</v>
      </c>
      <c r="O10" s="62">
        <v>20.26</v>
      </c>
    </row>
    <row r="11" spans="1:15" ht="15">
      <c r="A11" s="42" t="s">
        <v>18</v>
      </c>
      <c r="B11" s="3" t="s">
        <v>19</v>
      </c>
      <c r="C11" s="3" t="s">
        <v>20</v>
      </c>
      <c r="D11" s="5">
        <v>1</v>
      </c>
      <c r="E11" s="5">
        <v>2</v>
      </c>
      <c r="F11" s="5">
        <v>2</v>
      </c>
      <c r="G11" s="5">
        <v>2</v>
      </c>
      <c r="H11" s="5">
        <v>3</v>
      </c>
      <c r="I11" s="5">
        <v>2</v>
      </c>
      <c r="J11" s="5">
        <v>6</v>
      </c>
      <c r="K11" s="8">
        <v>6</v>
      </c>
      <c r="L11" s="5">
        <v>6</v>
      </c>
      <c r="M11" s="5">
        <v>6</v>
      </c>
      <c r="N11" s="62">
        <v>2</v>
      </c>
      <c r="O11" s="16"/>
    </row>
    <row r="12" spans="1:15" ht="15">
      <c r="A12" s="43"/>
      <c r="B12" s="3" t="s">
        <v>21</v>
      </c>
      <c r="C12" s="5" t="s">
        <v>22</v>
      </c>
      <c r="D12" s="5"/>
      <c r="E12" s="5"/>
      <c r="F12" s="6"/>
      <c r="G12" s="6"/>
      <c r="H12" s="6"/>
      <c r="I12" s="6"/>
      <c r="J12" s="5">
        <v>4224</v>
      </c>
      <c r="K12" s="8">
        <v>5544</v>
      </c>
      <c r="L12" s="5">
        <v>8184</v>
      </c>
      <c r="M12" s="5">
        <v>10736</v>
      </c>
      <c r="N12" s="16"/>
      <c r="O12" s="16"/>
    </row>
    <row r="13" spans="1:15" ht="15">
      <c r="A13" s="43"/>
      <c r="B13" s="3" t="s">
        <v>23</v>
      </c>
      <c r="C13" s="5" t="s">
        <v>22</v>
      </c>
      <c r="D13" s="5"/>
      <c r="E13" s="5"/>
      <c r="F13" s="5">
        <v>96.78</v>
      </c>
      <c r="G13" s="5">
        <v>101.62</v>
      </c>
      <c r="H13" s="5">
        <v>120</v>
      </c>
      <c r="I13" s="5">
        <v>93.16</v>
      </c>
      <c r="J13" s="6"/>
      <c r="K13" s="9"/>
      <c r="L13" s="6"/>
      <c r="M13" s="6"/>
      <c r="N13" s="62">
        <v>96.25</v>
      </c>
      <c r="O13" s="16"/>
    </row>
    <row r="14" spans="1:15" ht="15">
      <c r="A14" s="43"/>
      <c r="B14" s="3" t="s">
        <v>24</v>
      </c>
      <c r="C14" s="5" t="s">
        <v>25</v>
      </c>
      <c r="D14" s="5">
        <v>15.63</v>
      </c>
      <c r="E14" s="5">
        <v>195</v>
      </c>
      <c r="F14" s="6"/>
      <c r="G14" s="6"/>
      <c r="H14" s="6"/>
      <c r="I14" s="6"/>
      <c r="J14" s="5">
        <v>2117.93</v>
      </c>
      <c r="K14" s="8">
        <v>2473</v>
      </c>
      <c r="L14" s="5">
        <v>4049</v>
      </c>
      <c r="M14" s="5">
        <v>5606.29</v>
      </c>
      <c r="N14" s="16"/>
      <c r="O14" s="62">
        <v>53.8</v>
      </c>
    </row>
    <row r="15" spans="1:15" ht="23.25">
      <c r="A15" s="44"/>
      <c r="B15" s="3" t="s">
        <v>26</v>
      </c>
      <c r="C15" s="3" t="s">
        <v>14</v>
      </c>
      <c r="D15" s="5"/>
      <c r="E15" s="5"/>
      <c r="F15" s="6"/>
      <c r="G15" s="6"/>
      <c r="H15" s="6"/>
      <c r="I15" s="6"/>
      <c r="J15" s="6"/>
      <c r="K15" s="9"/>
      <c r="L15" s="6"/>
      <c r="M15" s="6"/>
      <c r="N15" s="16"/>
      <c r="O15" s="16"/>
    </row>
    <row r="16" spans="1:15" ht="15">
      <c r="A16" s="40" t="s">
        <v>27</v>
      </c>
      <c r="B16" s="41"/>
      <c r="C16" s="3" t="s">
        <v>14</v>
      </c>
      <c r="D16" s="5">
        <v>119.57</v>
      </c>
      <c r="E16" s="5">
        <v>190.08</v>
      </c>
      <c r="F16" s="5">
        <v>1013</v>
      </c>
      <c r="G16" s="5">
        <v>1102.3</v>
      </c>
      <c r="H16" s="5">
        <v>3930.72</v>
      </c>
      <c r="I16" s="5">
        <v>538.33</v>
      </c>
      <c r="J16" s="5">
        <v>9627.9</v>
      </c>
      <c r="K16" s="8">
        <v>12264.9</v>
      </c>
      <c r="L16" s="5">
        <v>18325.7</v>
      </c>
      <c r="M16" s="5">
        <v>23906.36</v>
      </c>
      <c r="N16" s="62">
        <v>4064.95</v>
      </c>
      <c r="O16" s="62">
        <v>36.4</v>
      </c>
    </row>
    <row r="17" spans="1:15" ht="15">
      <c r="A17" s="40" t="s">
        <v>28</v>
      </c>
      <c r="B17" s="41"/>
      <c r="C17" s="3" t="s">
        <v>14</v>
      </c>
      <c r="D17" s="3"/>
      <c r="E17" s="3"/>
      <c r="F17" s="5">
        <v>1177</v>
      </c>
      <c r="G17" s="5">
        <v>1275</v>
      </c>
      <c r="H17" s="5">
        <v>4220.76</v>
      </c>
      <c r="I17" s="5">
        <v>696.7</v>
      </c>
      <c r="J17" s="5">
        <v>16601.65</v>
      </c>
      <c r="K17" s="8">
        <v>21203.2</v>
      </c>
      <c r="L17" s="5">
        <v>31799.2</v>
      </c>
      <c r="M17" s="5">
        <v>41787.56</v>
      </c>
      <c r="N17" s="16"/>
      <c r="O17" s="16"/>
    </row>
    <row r="18" ht="14.25">
      <c r="A18" t="s">
        <v>58</v>
      </c>
    </row>
  </sheetData>
  <mergeCells count="18">
    <mergeCell ref="N2:N3"/>
    <mergeCell ref="N4:N5"/>
    <mergeCell ref="O2:O3"/>
    <mergeCell ref="O4:O5"/>
    <mergeCell ref="J2:M3"/>
    <mergeCell ref="J4:M4"/>
    <mergeCell ref="A16:B16"/>
    <mergeCell ref="A17:B17"/>
    <mergeCell ref="A11:A15"/>
    <mergeCell ref="A6:A10"/>
    <mergeCell ref="I2:I3"/>
    <mergeCell ref="A1:B1"/>
    <mergeCell ref="C1:C5"/>
    <mergeCell ref="A2:B5"/>
    <mergeCell ref="F2:G3"/>
    <mergeCell ref="F4:G4"/>
    <mergeCell ref="D2:D5"/>
    <mergeCell ref="E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B8" sqref="B8"/>
    </sheetView>
  </sheetViews>
  <sheetFormatPr defaultColWidth="9.00390625" defaultRowHeight="14.25"/>
  <cols>
    <col min="1" max="1" width="8.50390625" style="7" customWidth="1"/>
    <col min="2" max="2" width="19.125" style="0" customWidth="1"/>
    <col min="3" max="4" width="10.50390625" style="7" bestFit="1" customWidth="1"/>
    <col min="5" max="5" width="9.50390625" style="7" bestFit="1" customWidth="1"/>
    <col min="8" max="9" width="9.00390625" style="7" customWidth="1"/>
    <col min="12" max="12" width="9.50390625" style="0" bestFit="1" customWidth="1"/>
  </cols>
  <sheetData>
    <row r="1" spans="1:17" s="35" customFormat="1" ht="24" customHeight="1" thickBot="1">
      <c r="A1" s="31"/>
      <c r="B1" s="32"/>
      <c r="C1" s="58" t="s">
        <v>56</v>
      </c>
      <c r="D1" s="58"/>
      <c r="E1" s="58"/>
      <c r="F1" s="58"/>
      <c r="G1" s="58"/>
      <c r="H1" s="58"/>
      <c r="I1" s="58"/>
      <c r="J1" s="33"/>
      <c r="K1" s="33"/>
      <c r="L1" s="33"/>
      <c r="M1" s="33"/>
      <c r="N1" s="34"/>
      <c r="O1" s="34"/>
      <c r="P1" s="34"/>
      <c r="Q1" s="34"/>
    </row>
    <row r="2" spans="1:17" s="30" customFormat="1" ht="28.5" customHeight="1">
      <c r="A2" s="23" t="s">
        <v>29</v>
      </c>
      <c r="B2" s="25" t="s">
        <v>30</v>
      </c>
      <c r="C2" s="26" t="s">
        <v>31</v>
      </c>
      <c r="D2" s="27" t="s">
        <v>32</v>
      </c>
      <c r="E2" s="27" t="s">
        <v>33</v>
      </c>
      <c r="F2" s="28" t="s">
        <v>34</v>
      </c>
      <c r="G2" s="28" t="s">
        <v>35</v>
      </c>
      <c r="H2" s="28" t="s">
        <v>36</v>
      </c>
      <c r="I2" s="28" t="s">
        <v>37</v>
      </c>
      <c r="J2" s="28" t="s">
        <v>38</v>
      </c>
      <c r="K2" s="28" t="s">
        <v>39</v>
      </c>
      <c r="L2" s="28" t="s">
        <v>40</v>
      </c>
      <c r="M2" s="28" t="s">
        <v>41</v>
      </c>
      <c r="N2" s="29"/>
      <c r="O2" s="29"/>
      <c r="P2" s="29"/>
      <c r="Q2" s="29"/>
    </row>
    <row r="3" spans="1:17" s="30" customFormat="1" ht="28.5" customHeight="1">
      <c r="A3" s="11">
        <v>585</v>
      </c>
      <c r="B3" s="25" t="s">
        <v>52</v>
      </c>
      <c r="C3" s="13">
        <v>119.57</v>
      </c>
      <c r="D3" s="13">
        <v>98.86</v>
      </c>
      <c r="E3" s="39">
        <v>20.71</v>
      </c>
      <c r="F3" s="20">
        <v>1</v>
      </c>
      <c r="G3" s="28"/>
      <c r="H3" s="28"/>
      <c r="I3" s="28"/>
      <c r="J3" s="28"/>
      <c r="K3" s="28"/>
      <c r="L3" s="21">
        <v>15.63</v>
      </c>
      <c r="N3" s="29"/>
      <c r="O3" s="29"/>
      <c r="P3" s="29"/>
      <c r="Q3" s="29"/>
    </row>
    <row r="4" spans="1:17" s="30" customFormat="1" ht="28.5" customHeight="1">
      <c r="A4" s="11">
        <v>792</v>
      </c>
      <c r="B4" s="25" t="s">
        <v>53</v>
      </c>
      <c r="C4" s="13">
        <v>190.08</v>
      </c>
      <c r="D4" s="13">
        <v>99.54</v>
      </c>
      <c r="E4" s="39">
        <v>90.54</v>
      </c>
      <c r="F4" s="20">
        <v>2</v>
      </c>
      <c r="G4" s="28"/>
      <c r="H4" s="28"/>
      <c r="I4" s="28"/>
      <c r="J4" s="28"/>
      <c r="K4" s="28"/>
      <c r="L4" s="14">
        <v>195</v>
      </c>
      <c r="M4" s="28"/>
      <c r="N4" s="29"/>
      <c r="O4" s="29"/>
      <c r="P4" s="29"/>
      <c r="Q4" s="29"/>
    </row>
    <row r="5" spans="1:17" s="16" customFormat="1" ht="28.5" customHeight="1">
      <c r="A5" s="11">
        <v>9465</v>
      </c>
      <c r="B5" s="12" t="s">
        <v>42</v>
      </c>
      <c r="C5" s="20">
        <f aca="true" t="shared" si="0" ref="C5:C12">D5+E5</f>
        <v>1012.634</v>
      </c>
      <c r="D5" s="20">
        <v>758</v>
      </c>
      <c r="E5" s="13">
        <f>F5*16.02+H5*2.3</f>
        <v>254.634</v>
      </c>
      <c r="F5" s="14">
        <v>2</v>
      </c>
      <c r="G5" s="10"/>
      <c r="H5" s="21">
        <v>96.78</v>
      </c>
      <c r="I5" s="14"/>
      <c r="J5" s="10"/>
      <c r="K5" s="10"/>
      <c r="L5" s="10"/>
      <c r="M5" s="10"/>
      <c r="N5" s="15"/>
      <c r="O5" s="15"/>
      <c r="P5" s="15"/>
      <c r="Q5" s="15"/>
    </row>
    <row r="6" spans="1:9" s="16" customFormat="1" ht="28.5" customHeight="1">
      <c r="A6" s="17">
        <v>9470</v>
      </c>
      <c r="B6" s="18" t="s">
        <v>43</v>
      </c>
      <c r="C6" s="37">
        <f t="shared" si="0"/>
        <v>1102.266</v>
      </c>
      <c r="D6" s="37">
        <v>836.5</v>
      </c>
      <c r="E6" s="19">
        <f>F6*16.02+H6*2.3</f>
        <v>265.766</v>
      </c>
      <c r="F6" s="20">
        <v>2</v>
      </c>
      <c r="H6" s="13">
        <v>101.62</v>
      </c>
      <c r="I6" s="17"/>
    </row>
    <row r="7" spans="1:9" s="16" customFormat="1" ht="28.5" customHeight="1">
      <c r="A7" s="17">
        <v>9524</v>
      </c>
      <c r="B7" s="12" t="s">
        <v>46</v>
      </c>
      <c r="C7" s="13">
        <f t="shared" si="0"/>
        <v>3930.72</v>
      </c>
      <c r="D7" s="22">
        <v>3606.66</v>
      </c>
      <c r="E7" s="17">
        <f>F7*16.02+H7*2.3</f>
        <v>324.06</v>
      </c>
      <c r="F7" s="17">
        <v>3</v>
      </c>
      <c r="H7" s="17">
        <v>120</v>
      </c>
      <c r="I7" s="17"/>
    </row>
    <row r="8" spans="1:9" s="16" customFormat="1" ht="28.5" customHeight="1">
      <c r="A8" s="17">
        <v>9543</v>
      </c>
      <c r="B8" s="12" t="s">
        <v>44</v>
      </c>
      <c r="C8" s="21">
        <f t="shared" si="0"/>
        <v>538.328</v>
      </c>
      <c r="D8" s="13">
        <v>292.02</v>
      </c>
      <c r="E8" s="17">
        <f>F8*16.02+H8*2.3</f>
        <v>246.30799999999996</v>
      </c>
      <c r="F8" s="17">
        <v>2</v>
      </c>
      <c r="H8" s="17">
        <v>93.16</v>
      </c>
      <c r="I8" s="17"/>
    </row>
    <row r="9" spans="1:12" s="16" customFormat="1" ht="28.5" customHeight="1">
      <c r="A9" s="17">
        <v>9512</v>
      </c>
      <c r="B9" s="12" t="s">
        <v>47</v>
      </c>
      <c r="C9" s="37">
        <f t="shared" si="0"/>
        <v>9627.899000000001</v>
      </c>
      <c r="D9" s="20">
        <v>4250</v>
      </c>
      <c r="E9" s="17">
        <f>F9*16.02+I9*1.1+L9*0.3</f>
        <v>5377.899</v>
      </c>
      <c r="F9" s="17">
        <v>6</v>
      </c>
      <c r="H9" s="17"/>
      <c r="I9" s="17">
        <v>4224</v>
      </c>
      <c r="L9" s="17">
        <v>2117.93</v>
      </c>
    </row>
    <row r="10" spans="1:12" s="16" customFormat="1" ht="28.5" customHeight="1">
      <c r="A10" s="17">
        <v>9527</v>
      </c>
      <c r="B10" s="12" t="s">
        <v>48</v>
      </c>
      <c r="C10" s="37">
        <f t="shared" si="0"/>
        <v>12264.9</v>
      </c>
      <c r="D10" s="13">
        <v>5328.48</v>
      </c>
      <c r="E10" s="17">
        <f>F10*16.02+I10*1.1+L10*0.3</f>
        <v>6936.42</v>
      </c>
      <c r="F10" s="17">
        <v>6</v>
      </c>
      <c r="H10" s="17"/>
      <c r="I10" s="17">
        <v>5544</v>
      </c>
      <c r="L10" s="17">
        <v>2473</v>
      </c>
    </row>
    <row r="11" spans="1:12" s="16" customFormat="1" ht="28.5" customHeight="1">
      <c r="A11" s="17">
        <v>9535</v>
      </c>
      <c r="B11" s="12" t="s">
        <v>49</v>
      </c>
      <c r="C11" s="37">
        <f t="shared" si="0"/>
        <v>18325.72</v>
      </c>
      <c r="D11" s="37">
        <v>8012.5</v>
      </c>
      <c r="E11" s="17">
        <f>F11*16.02+I11*1.1+L11*0.3</f>
        <v>10313.220000000003</v>
      </c>
      <c r="F11" s="17">
        <v>6</v>
      </c>
      <c r="H11" s="17"/>
      <c r="I11" s="17">
        <v>8184</v>
      </c>
      <c r="L11" s="17">
        <v>4049</v>
      </c>
    </row>
    <row r="12" spans="1:12" s="16" customFormat="1" ht="28.5" customHeight="1">
      <c r="A12" s="17">
        <v>9536</v>
      </c>
      <c r="B12" s="12" t="s">
        <v>50</v>
      </c>
      <c r="C12" s="13">
        <f t="shared" si="0"/>
        <v>23906.357000000004</v>
      </c>
      <c r="D12" s="13">
        <v>10318.75</v>
      </c>
      <c r="E12" s="17">
        <f>F12*16.02+I12*1.1+L12*0.3</f>
        <v>13587.607000000002</v>
      </c>
      <c r="F12" s="17">
        <v>6</v>
      </c>
      <c r="H12" s="17"/>
      <c r="I12" s="17">
        <v>10736</v>
      </c>
      <c r="L12" s="17">
        <v>5606.29</v>
      </c>
    </row>
    <row r="13" ht="14.25">
      <c r="A13" s="7" t="s">
        <v>51</v>
      </c>
    </row>
  </sheetData>
  <mergeCells count="1">
    <mergeCell ref="C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xuej</cp:lastModifiedBy>
  <dcterms:created xsi:type="dcterms:W3CDTF">1996-12-17T01:32:42Z</dcterms:created>
  <dcterms:modified xsi:type="dcterms:W3CDTF">2006-02-27T05:37:00Z</dcterms:modified>
  <cp:category/>
  <cp:version/>
  <cp:contentType/>
  <cp:contentStatus/>
</cp:coreProperties>
</file>