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ssj</author>
  </authors>
  <commentList>
    <comment ref="A6" authorId="0">
      <text>
        <r>
          <rPr>
            <sz val="9"/>
            <rFont val="宋体"/>
            <family val="0"/>
          </rPr>
          <t>仰角为正，俯角为负。输入角度时，度分秒同号。</t>
        </r>
      </text>
    </comment>
    <comment ref="D9" authorId="0">
      <text>
        <r>
          <rPr>
            <sz val="9"/>
            <rFont val="宋体"/>
            <family val="0"/>
          </rPr>
          <t>如果AB边水平距离大于300m，将加入球气差改正。</t>
        </r>
      </text>
    </comment>
    <comment ref="A2" authorId="0">
      <text>
        <r>
          <rPr>
            <sz val="9"/>
            <rFont val="宋体"/>
            <family val="0"/>
          </rPr>
          <t>度</t>
        </r>
      </text>
    </comment>
    <comment ref="B2" authorId="0">
      <text>
        <r>
          <rPr>
            <sz val="9"/>
            <rFont val="宋体"/>
            <family val="0"/>
          </rPr>
          <t>分</t>
        </r>
      </text>
    </comment>
    <comment ref="C2" authorId="0">
      <text>
        <r>
          <rPr>
            <sz val="9"/>
            <rFont val="宋体"/>
            <family val="0"/>
          </rPr>
          <t>秒</t>
        </r>
      </text>
    </comment>
  </commentList>
</comments>
</file>

<file path=xl/sharedStrings.xml><?xml version="1.0" encoding="utf-8"?>
<sst xmlns="http://schemas.openxmlformats.org/spreadsheetml/2006/main" count="9" uniqueCount="9">
  <si>
    <r>
      <t>AB</t>
    </r>
    <r>
      <rPr>
        <b/>
        <sz val="12"/>
        <color indexed="10"/>
        <rFont val="仿宋_GB2312"/>
        <family val="3"/>
      </rPr>
      <t>边邻角</t>
    </r>
    <r>
      <rPr>
        <b/>
        <i/>
        <sz val="12"/>
        <color indexed="10"/>
        <rFont val="Arial"/>
        <family val="2"/>
      </rPr>
      <t>β</t>
    </r>
    <r>
      <rPr>
        <b/>
        <sz val="12"/>
        <color indexed="10"/>
        <rFont val="Arial"/>
        <family val="2"/>
      </rPr>
      <t>(°</t>
    </r>
    <r>
      <rPr>
        <b/>
        <sz val="12"/>
        <color indexed="10"/>
        <rFont val="仿宋_GB2312"/>
        <family val="3"/>
      </rPr>
      <t>′″</t>
    </r>
    <r>
      <rPr>
        <b/>
        <sz val="12"/>
        <color indexed="10"/>
        <rFont val="Arial"/>
        <family val="2"/>
      </rPr>
      <t>)</t>
    </r>
  </si>
  <si>
    <r>
      <t>AC</t>
    </r>
    <r>
      <rPr>
        <b/>
        <sz val="12"/>
        <color indexed="10"/>
        <rFont val="仿宋_GB2312"/>
        <family val="3"/>
      </rPr>
      <t>与</t>
    </r>
    <r>
      <rPr>
        <b/>
        <sz val="12"/>
        <color indexed="10"/>
        <rFont val="Arial"/>
        <family val="2"/>
      </rPr>
      <t>BC</t>
    </r>
    <r>
      <rPr>
        <b/>
        <sz val="12"/>
        <color indexed="10"/>
        <rFont val="仿宋_GB2312"/>
        <family val="3"/>
      </rPr>
      <t>边夹角</t>
    </r>
    <r>
      <rPr>
        <b/>
        <i/>
        <sz val="12"/>
        <color indexed="10"/>
        <rFont val="Arial"/>
        <family val="2"/>
      </rPr>
      <t>α</t>
    </r>
    <r>
      <rPr>
        <b/>
        <sz val="12"/>
        <color indexed="10"/>
        <rFont val="Arial"/>
        <family val="2"/>
      </rPr>
      <t>(°</t>
    </r>
    <r>
      <rPr>
        <b/>
        <sz val="12"/>
        <color indexed="10"/>
        <rFont val="仿宋_GB2312"/>
        <family val="3"/>
      </rPr>
      <t>′″</t>
    </r>
    <r>
      <rPr>
        <b/>
        <sz val="12"/>
        <color indexed="10"/>
        <rFont val="Arial"/>
        <family val="2"/>
      </rPr>
      <t>)</t>
    </r>
  </si>
  <si>
    <r>
      <t>AC</t>
    </r>
    <r>
      <rPr>
        <b/>
        <sz val="12"/>
        <color indexed="10"/>
        <rFont val="仿宋_GB2312"/>
        <family val="3"/>
      </rPr>
      <t>边水平距离</t>
    </r>
    <r>
      <rPr>
        <b/>
        <sz val="12"/>
        <color indexed="10"/>
        <rFont val="Arial"/>
        <family val="2"/>
      </rPr>
      <t>(m)</t>
    </r>
  </si>
  <si>
    <r>
      <t>AB</t>
    </r>
    <r>
      <rPr>
        <b/>
        <sz val="12"/>
        <color indexed="10"/>
        <rFont val="仿宋_GB2312"/>
        <family val="3"/>
      </rPr>
      <t>边水平距离</t>
    </r>
    <r>
      <rPr>
        <b/>
        <sz val="12"/>
        <color indexed="10"/>
        <rFont val="Arial"/>
        <family val="2"/>
      </rPr>
      <t>(m)</t>
    </r>
  </si>
  <si>
    <r>
      <t>观测竖直角</t>
    </r>
    <r>
      <rPr>
        <b/>
        <sz val="12"/>
        <color indexed="10"/>
        <rFont val="Arial"/>
        <family val="2"/>
      </rPr>
      <t>(°</t>
    </r>
    <r>
      <rPr>
        <b/>
        <sz val="12"/>
        <color indexed="10"/>
        <rFont val="仿宋_GB2312"/>
        <family val="3"/>
      </rPr>
      <t>′″</t>
    </r>
    <r>
      <rPr>
        <b/>
        <sz val="12"/>
        <color indexed="10"/>
        <rFont val="Arial"/>
        <family val="2"/>
      </rPr>
      <t>)</t>
    </r>
  </si>
  <si>
    <r>
      <t>仪器高</t>
    </r>
    <r>
      <rPr>
        <b/>
        <sz val="12"/>
        <color indexed="10"/>
        <rFont val="Arial"/>
        <family val="2"/>
      </rPr>
      <t>(m)</t>
    </r>
  </si>
  <si>
    <r>
      <t>觇标高</t>
    </r>
    <r>
      <rPr>
        <b/>
        <sz val="12"/>
        <color indexed="10"/>
        <rFont val="Arial"/>
        <family val="2"/>
      </rPr>
      <t>(m)</t>
    </r>
  </si>
  <si>
    <r>
      <t>A</t>
    </r>
    <r>
      <rPr>
        <b/>
        <sz val="12"/>
        <color indexed="10"/>
        <rFont val="仿宋_GB2312"/>
        <family val="3"/>
      </rPr>
      <t>点高程</t>
    </r>
    <r>
      <rPr>
        <b/>
        <sz val="12"/>
        <color indexed="10"/>
        <rFont val="Arial"/>
        <family val="2"/>
      </rPr>
      <t>(m)</t>
    </r>
  </si>
  <si>
    <r>
      <t>B</t>
    </r>
    <r>
      <rPr>
        <b/>
        <sz val="12"/>
        <color indexed="10"/>
        <rFont val="仿宋_GB2312"/>
        <family val="3"/>
      </rPr>
      <t>点高程</t>
    </r>
    <r>
      <rPr>
        <b/>
        <sz val="12"/>
        <color indexed="10"/>
        <rFont val="Arial"/>
        <family val="2"/>
      </rPr>
      <t>(m)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</si>
</sst>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000_ "/>
    <numFmt numFmtId="179" formatCode="0.000000_ "/>
    <numFmt numFmtId="180" formatCode="0.0000000_ "/>
    <numFmt numFmtId="181" formatCode="0.00_ "/>
  </numFmts>
  <fonts count="10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仿宋_GB2312"/>
      <family val="3"/>
    </font>
    <font>
      <b/>
      <i/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2" xfId="0" applyNumberFormat="1" applyFont="1" applyBorder="1" applyAlignment="1">
      <alignment horizontal="center" vertical="center"/>
    </xf>
    <xf numFmtId="17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176" fontId="8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workbookViewId="0" topLeftCell="A1">
      <selection activeCell="A2" sqref="A2"/>
    </sheetView>
  </sheetViews>
  <sheetFormatPr defaultColWidth="9.00390625" defaultRowHeight="14.25"/>
  <cols>
    <col min="1" max="3" width="6.625" style="1" customWidth="1"/>
    <col min="4" max="5" width="10.625" style="1" customWidth="1"/>
    <col min="6" max="6" width="12.625" style="1" customWidth="1"/>
    <col min="7" max="16384" width="9.00390625" style="1" customWidth="1"/>
  </cols>
  <sheetData>
    <row r="1" spans="1:6" s="3" customFormat="1" ht="15.75">
      <c r="A1" s="13" t="s">
        <v>0</v>
      </c>
      <c r="B1" s="14"/>
      <c r="C1" s="14"/>
      <c r="D1" s="14" t="s">
        <v>1</v>
      </c>
      <c r="E1" s="14"/>
      <c r="F1" s="15"/>
    </row>
    <row r="2" spans="1:6" ht="15">
      <c r="A2" s="4">
        <v>49</v>
      </c>
      <c r="B2" s="5">
        <v>44</v>
      </c>
      <c r="C2" s="5">
        <v>24</v>
      </c>
      <c r="D2" s="5">
        <v>103</v>
      </c>
      <c r="E2" s="5">
        <v>41</v>
      </c>
      <c r="F2" s="6">
        <v>41</v>
      </c>
    </row>
    <row r="3" spans="1:6" ht="15" hidden="1">
      <c r="A3" s="23">
        <f>RADIANS(A2+B2/60+C2/3600)</f>
        <v>0.8681267699419796</v>
      </c>
      <c r="B3" s="24"/>
      <c r="C3" s="24"/>
      <c r="D3" s="24">
        <f>RADIANS(D2+E2/60+F2/3600)</f>
        <v>1.8098143197187089</v>
      </c>
      <c r="E3" s="24"/>
      <c r="F3" s="25"/>
    </row>
    <row r="4" spans="1:6" s="2" customFormat="1" ht="15.75">
      <c r="A4" s="16" t="s">
        <v>2</v>
      </c>
      <c r="B4" s="17"/>
      <c r="C4" s="17"/>
      <c r="D4" s="17" t="s">
        <v>3</v>
      </c>
      <c r="E4" s="17"/>
      <c r="F4" s="18"/>
    </row>
    <row r="5" spans="1:6" ht="15">
      <c r="A5" s="28">
        <v>50</v>
      </c>
      <c r="B5" s="29"/>
      <c r="C5" s="29"/>
      <c r="D5" s="30">
        <f>A5*SIN(D3)/SIN(PI()-A3-D3)</f>
        <v>108.62407325991607</v>
      </c>
      <c r="E5" s="30"/>
      <c r="F5" s="31"/>
    </row>
    <row r="6" spans="1:6" s="2" customFormat="1" ht="15.75">
      <c r="A6" s="32" t="s">
        <v>4</v>
      </c>
      <c r="B6" s="17"/>
      <c r="C6" s="17"/>
      <c r="D6" s="9" t="s">
        <v>5</v>
      </c>
      <c r="E6" s="9" t="s">
        <v>6</v>
      </c>
      <c r="F6" s="7" t="s">
        <v>7</v>
      </c>
    </row>
    <row r="7" spans="1:6" ht="15">
      <c r="A7" s="4">
        <v>44</v>
      </c>
      <c r="B7" s="5">
        <v>55</v>
      </c>
      <c r="C7" s="5">
        <v>50</v>
      </c>
      <c r="D7" s="8">
        <v>1.2</v>
      </c>
      <c r="E7" s="8">
        <v>1.01</v>
      </c>
      <c r="F7" s="10">
        <v>44.012</v>
      </c>
    </row>
    <row r="8" spans="1:6" ht="15" hidden="1">
      <c r="A8" s="26">
        <f>RADIANS(A7+B7/60+C7/3600)</f>
        <v>0.7841861291946743</v>
      </c>
      <c r="B8" s="27"/>
      <c r="C8" s="27"/>
      <c r="D8" s="11">
        <f>IF(D5&gt;300,0.43*(D5)^2/6371000,0)</f>
        <v>0</v>
      </c>
      <c r="E8" s="11"/>
      <c r="F8" s="12"/>
    </row>
    <row r="9" spans="1:6" ht="16.5" thickBot="1">
      <c r="A9" s="21" t="s">
        <v>8</v>
      </c>
      <c r="B9" s="22"/>
      <c r="C9" s="22"/>
      <c r="D9" s="19">
        <f>F7+D5*TAN(A8)+D7-E7+D8</f>
        <v>152.56307970424783</v>
      </c>
      <c r="E9" s="19"/>
      <c r="F9" s="20"/>
    </row>
    <row r="11" ht="15"/>
    <row r="12" ht="15"/>
    <row r="13" ht="15"/>
    <row r="14" ht="15"/>
    <row r="15" ht="15"/>
    <row r="16" ht="15"/>
    <row r="17" ht="15"/>
    <row r="18" ht="15"/>
  </sheetData>
  <sheetProtection selectLockedCells="1"/>
  <mergeCells count="12">
    <mergeCell ref="D9:F9"/>
    <mergeCell ref="A9:C9"/>
    <mergeCell ref="A3:C3"/>
    <mergeCell ref="D3:F3"/>
    <mergeCell ref="A8:C8"/>
    <mergeCell ref="A5:C5"/>
    <mergeCell ref="D5:F5"/>
    <mergeCell ref="A6:C6"/>
    <mergeCell ref="A1:C1"/>
    <mergeCell ref="D1:F1"/>
    <mergeCell ref="A4:C4"/>
    <mergeCell ref="D4:F4"/>
  </mergeCells>
  <printOptions/>
  <pageMargins left="0.75" right="0.75" top="1" bottom="1" header="0.5" footer="0.5"/>
  <pageSetup horizontalDpi="300" verticalDpi="300" orientation="portrait" paperSize="9" r:id="rId4"/>
  <legacyDrawing r:id="rId3"/>
  <oleObjects>
    <oleObject progId="AutoCAD Drawing" shapeId="51092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赵浩</dc:creator>
  <cp:keywords/>
  <dc:description/>
  <cp:lastModifiedBy>谢俊虎</cp:lastModifiedBy>
  <cp:lastPrinted>2007-01-24T06:44:53Z</cp:lastPrinted>
  <dcterms:created xsi:type="dcterms:W3CDTF">2006-06-08T02:16:10Z</dcterms:created>
  <dcterms:modified xsi:type="dcterms:W3CDTF">2007-01-24T07:16:33Z</dcterms:modified>
  <cp:category/>
  <cp:version/>
  <cp:contentType/>
  <cp:contentStatus/>
</cp:coreProperties>
</file>