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80" activeTab="2"/>
  </bookViews>
  <sheets>
    <sheet name="中航" sheetId="1" r:id="rId1"/>
    <sheet name="毛建" sheetId="2" r:id="rId2"/>
    <sheet name="中航1" sheetId="3" r:id="rId3"/>
  </sheets>
  <definedNames>
    <definedName name="_xlnm.Print_Area" localSheetId="0">'中航'!$A$1:$L$187</definedName>
  </definedNames>
  <calcPr fullCalcOnLoad="1"/>
</workbook>
</file>

<file path=xl/sharedStrings.xml><?xml version="1.0" encoding="utf-8"?>
<sst xmlns="http://schemas.openxmlformats.org/spreadsheetml/2006/main" count="968" uniqueCount="83">
  <si>
    <r>
      <t>φ</t>
    </r>
    <r>
      <rPr>
        <sz val="11"/>
        <rFont val="Times New Roman"/>
        <family val="1"/>
      </rPr>
      <t>377</t>
    </r>
  </si>
  <si>
    <r>
      <t>φ</t>
    </r>
    <r>
      <rPr>
        <sz val="11"/>
        <rFont val="Times New Roman"/>
        <family val="1"/>
      </rPr>
      <t>426</t>
    </r>
  </si>
  <si>
    <t>u(m)</t>
  </si>
  <si>
    <t>A(m*m)</t>
  </si>
  <si>
    <t>Qsk</t>
  </si>
  <si>
    <t>(kN)</t>
  </si>
  <si>
    <t>Qpk</t>
  </si>
  <si>
    <t>R</t>
  </si>
  <si>
    <t>土层</t>
  </si>
  <si>
    <t>qsik</t>
  </si>
  <si>
    <t>li</t>
  </si>
  <si>
    <t>qsik*li</t>
  </si>
  <si>
    <r>
      <t>u</t>
    </r>
    <r>
      <rPr>
        <sz val="11"/>
        <rFont val="宋体"/>
        <family val="0"/>
      </rPr>
      <t>Σ</t>
    </r>
    <r>
      <rPr>
        <sz val="11"/>
        <rFont val="Times New Roman"/>
        <family val="1"/>
      </rPr>
      <t>qsik*li</t>
    </r>
  </si>
  <si>
    <t>qpi</t>
  </si>
  <si>
    <t>层顶深度</t>
  </si>
  <si>
    <r>
      <t>BK1</t>
    </r>
    <r>
      <rPr>
        <sz val="11"/>
        <rFont val="宋体"/>
        <family val="0"/>
      </rPr>
      <t>孔</t>
    </r>
  </si>
  <si>
    <t>桩底黄海标高</t>
  </si>
  <si>
    <r>
      <t>BK2</t>
    </r>
    <r>
      <rPr>
        <sz val="11"/>
        <rFont val="宋体"/>
        <family val="0"/>
      </rPr>
      <t>孔</t>
    </r>
  </si>
  <si>
    <r>
      <t>BK3</t>
    </r>
    <r>
      <rPr>
        <sz val="11"/>
        <rFont val="宋体"/>
        <family val="0"/>
      </rPr>
      <t>孔</t>
    </r>
  </si>
  <si>
    <r>
      <t>BK4</t>
    </r>
    <r>
      <rPr>
        <sz val="11"/>
        <rFont val="宋体"/>
        <family val="0"/>
      </rPr>
      <t>孔</t>
    </r>
  </si>
  <si>
    <t>生活区</t>
  </si>
  <si>
    <r>
      <t>BK5</t>
    </r>
    <r>
      <rPr>
        <sz val="11"/>
        <rFont val="宋体"/>
        <family val="0"/>
      </rPr>
      <t>孔</t>
    </r>
  </si>
  <si>
    <t>厂房</t>
  </si>
  <si>
    <r>
      <t>BK10</t>
    </r>
    <r>
      <rPr>
        <sz val="10"/>
        <rFont val="宋体"/>
        <family val="0"/>
      </rPr>
      <t>孔</t>
    </r>
  </si>
  <si>
    <r>
      <t>BK7</t>
    </r>
    <r>
      <rPr>
        <sz val="11"/>
        <rFont val="宋体"/>
        <family val="0"/>
      </rPr>
      <t>孔</t>
    </r>
  </si>
  <si>
    <r>
      <t>2000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日补勘报告计算,</t>
    </r>
    <r>
      <rPr>
        <sz val="11"/>
        <rFont val="Times New Roman"/>
        <family val="1"/>
      </rPr>
      <t>2000</t>
    </r>
    <r>
      <rPr>
        <sz val="11"/>
        <rFont val="宋体"/>
        <family val="0"/>
      </rPr>
      <t>年12月18日“说明”复算</t>
    </r>
  </si>
  <si>
    <r>
      <t>扩底</t>
    </r>
    <r>
      <rPr>
        <sz val="12"/>
        <rFont val="Times New Roman"/>
        <family val="1"/>
      </rPr>
      <t>d=</t>
    </r>
  </si>
  <si>
    <r>
      <t>BJ4</t>
    </r>
    <r>
      <rPr>
        <sz val="11"/>
        <rFont val="宋体"/>
        <family val="0"/>
      </rPr>
      <t>孔</t>
    </r>
  </si>
  <si>
    <t>BJ3孔</t>
  </si>
  <si>
    <t>BJ5孔</t>
  </si>
  <si>
    <r>
      <t>BK8</t>
    </r>
    <r>
      <rPr>
        <sz val="11"/>
        <rFont val="宋体"/>
        <family val="0"/>
      </rPr>
      <t>孔</t>
    </r>
  </si>
  <si>
    <r>
      <t>BK9</t>
    </r>
    <r>
      <rPr>
        <sz val="11"/>
        <rFont val="宋体"/>
        <family val="0"/>
      </rPr>
      <t>孔</t>
    </r>
  </si>
  <si>
    <t>3-a</t>
  </si>
  <si>
    <r>
      <t>9</t>
    </r>
    <r>
      <rPr>
        <sz val="11"/>
        <rFont val="宋体"/>
        <family val="0"/>
      </rPr>
      <t>孔</t>
    </r>
  </si>
  <si>
    <r>
      <t>10</t>
    </r>
    <r>
      <rPr>
        <sz val="11"/>
        <rFont val="宋体"/>
        <family val="0"/>
      </rPr>
      <t>孔</t>
    </r>
  </si>
  <si>
    <r>
      <t>7</t>
    </r>
    <r>
      <rPr>
        <sz val="11"/>
        <rFont val="宋体"/>
        <family val="0"/>
      </rPr>
      <t>孔</t>
    </r>
  </si>
  <si>
    <t>8孔</t>
  </si>
  <si>
    <t>11孔</t>
  </si>
  <si>
    <r>
      <t>6</t>
    </r>
    <r>
      <rPr>
        <sz val="11"/>
        <rFont val="宋体"/>
        <family val="0"/>
      </rPr>
      <t>孔</t>
    </r>
  </si>
  <si>
    <t>5孔</t>
  </si>
  <si>
    <r>
      <t>4</t>
    </r>
    <r>
      <rPr>
        <sz val="11"/>
        <rFont val="宋体"/>
        <family val="0"/>
      </rPr>
      <t>孔</t>
    </r>
  </si>
  <si>
    <r>
      <t>2000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月26日提供报告计算</t>
    </r>
  </si>
  <si>
    <t>1-1'</t>
  </si>
  <si>
    <t>BJ18孔</t>
  </si>
  <si>
    <t>BK10孔</t>
  </si>
  <si>
    <t>BJ11孔</t>
  </si>
  <si>
    <t>III区</t>
  </si>
  <si>
    <t>II区</t>
  </si>
  <si>
    <t>2-2'</t>
  </si>
  <si>
    <t>BK4孔</t>
  </si>
  <si>
    <t>3-3'</t>
  </si>
  <si>
    <r>
      <t>2000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月27日补充勘察资料计算</t>
    </r>
  </si>
  <si>
    <r>
      <t>φ</t>
    </r>
    <r>
      <rPr>
        <sz val="10"/>
        <rFont val="Times New Roman"/>
        <family val="1"/>
      </rPr>
      <t>377</t>
    </r>
  </si>
  <si>
    <r>
      <t>φ</t>
    </r>
    <r>
      <rPr>
        <sz val="10"/>
        <rFont val="Times New Roman"/>
        <family val="1"/>
      </rPr>
      <t>426</t>
    </r>
  </si>
  <si>
    <t>u(m)</t>
  </si>
  <si>
    <t>A(m*m)</t>
  </si>
  <si>
    <t>Qsk</t>
  </si>
  <si>
    <t>(kN)</t>
  </si>
  <si>
    <t>Qpk</t>
  </si>
  <si>
    <t>R</t>
  </si>
  <si>
    <t>土层</t>
  </si>
  <si>
    <t>qsik</t>
  </si>
  <si>
    <t>层顶深度</t>
  </si>
  <si>
    <t>li</t>
  </si>
  <si>
    <t>qsik*li</t>
  </si>
  <si>
    <r>
      <t>u</t>
    </r>
    <r>
      <rPr>
        <sz val="10"/>
        <rFont val="宋体"/>
        <family val="0"/>
      </rPr>
      <t>Σ</t>
    </r>
    <r>
      <rPr>
        <sz val="10"/>
        <rFont val="Times New Roman"/>
        <family val="1"/>
      </rPr>
      <t>qsik*li</t>
    </r>
  </si>
  <si>
    <t>qpi</t>
  </si>
  <si>
    <t>桩底黄海标高</t>
  </si>
  <si>
    <r>
      <t>K5</t>
    </r>
    <r>
      <rPr>
        <sz val="10"/>
        <rFont val="宋体"/>
        <family val="0"/>
      </rPr>
      <t>孔</t>
    </r>
  </si>
  <si>
    <t>BJ20孔</t>
  </si>
  <si>
    <r>
      <t>N3</t>
    </r>
    <r>
      <rPr>
        <sz val="10"/>
        <rFont val="宋体"/>
        <family val="0"/>
      </rPr>
      <t>孔</t>
    </r>
  </si>
  <si>
    <r>
      <t>N2</t>
    </r>
    <r>
      <rPr>
        <sz val="10"/>
        <rFont val="宋体"/>
        <family val="0"/>
      </rPr>
      <t>孔</t>
    </r>
  </si>
  <si>
    <r>
      <t>N1</t>
    </r>
    <r>
      <rPr>
        <sz val="10"/>
        <rFont val="宋体"/>
        <family val="0"/>
      </rPr>
      <t>孔</t>
    </r>
  </si>
  <si>
    <t>5-5'</t>
  </si>
  <si>
    <r>
      <t>BJ14</t>
    </r>
    <r>
      <rPr>
        <sz val="10"/>
        <rFont val="宋体"/>
        <family val="0"/>
      </rPr>
      <t>孔</t>
    </r>
  </si>
  <si>
    <r>
      <t>IV</t>
    </r>
    <r>
      <rPr>
        <sz val="10"/>
        <rFont val="宋体"/>
        <family val="0"/>
      </rPr>
      <t>区</t>
    </r>
  </si>
  <si>
    <t>4-4'</t>
  </si>
  <si>
    <r>
      <t>BK1</t>
    </r>
    <r>
      <rPr>
        <sz val="10"/>
        <rFont val="宋体"/>
        <family val="0"/>
      </rPr>
      <t>孔</t>
    </r>
  </si>
  <si>
    <r>
      <t>BJ23</t>
    </r>
    <r>
      <rPr>
        <sz val="10"/>
        <rFont val="宋体"/>
        <family val="0"/>
      </rPr>
      <t>孔</t>
    </r>
  </si>
  <si>
    <r>
      <t>BJ21</t>
    </r>
    <r>
      <rPr>
        <sz val="10"/>
        <rFont val="宋体"/>
        <family val="0"/>
      </rPr>
      <t>孔</t>
    </r>
  </si>
  <si>
    <r>
      <t>BK2</t>
    </r>
    <r>
      <rPr>
        <sz val="10"/>
        <rFont val="宋体"/>
        <family val="0"/>
      </rPr>
      <t>孔</t>
    </r>
  </si>
  <si>
    <r>
      <t>BJ19</t>
    </r>
    <r>
      <rPr>
        <sz val="10"/>
        <rFont val="宋体"/>
        <family val="0"/>
      </rPr>
      <t>孔</t>
    </r>
  </si>
  <si>
    <r>
      <t>BK3</t>
    </r>
    <r>
      <rPr>
        <sz val="10"/>
        <rFont val="宋体"/>
        <family val="0"/>
      </rPr>
      <t>孔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</si>
</sst>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￥&quot;;\-#,##0&quot;￥&quot;"/>
    <numFmt numFmtId="177" formatCode="#,##0&quot;￥&quot;;[Red]\-#,##0&quot;￥&quot;"/>
    <numFmt numFmtId="178" formatCode="#,##0.00&quot;￥&quot;;\-#,##0.00&quot;￥&quot;"/>
    <numFmt numFmtId="179" formatCode="#,##0.00&quot;￥&quot;;[Red]\-#,##0.00&quot;￥&quot;"/>
    <numFmt numFmtId="180" formatCode="_-* #,##0&quot;￥&quot;_-;\-* #,##0&quot;￥&quot;_-;_-* &quot;-&quot;&quot;￥&quot;_-;_-@_-"/>
    <numFmt numFmtId="181" formatCode="_-* #,##0.00&quot;￥&quot;_-;\-* #,##0.00&quot;￥&quot;_-;_-* &quot;-&quot;??&quot;￥&quot;_-;_-@_-"/>
    <numFmt numFmtId="182" formatCode="0.00_-"/>
    <numFmt numFmtId="183" formatCode="0.0_-"/>
    <numFmt numFmtId="184" formatCode="0.00_);[Red]\(0.00\)"/>
    <numFmt numFmtId="185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3" fontId="3" fillId="0" borderId="0" xfId="0" applyNumberFormat="1" applyFont="1" applyAlignment="1">
      <alignment horizontal="center"/>
    </xf>
    <xf numFmtId="183" fontId="3" fillId="0" borderId="9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3" fontId="3" fillId="0" borderId="6" xfId="0" applyNumberFormat="1" applyFont="1" applyBorder="1" applyAlignment="1">
      <alignment horizontal="center"/>
    </xf>
    <xf numFmtId="183" fontId="3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18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58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85" fontId="6" fillId="0" borderId="0" xfId="0" applyNumberFormat="1" applyFont="1" applyAlignment="1">
      <alignment horizontal="center"/>
    </xf>
    <xf numFmtId="183" fontId="6" fillId="0" borderId="9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85" fontId="6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view="pageBreakPreview" zoomScaleSheetLayoutView="100" workbookViewId="0" topLeftCell="A1">
      <selection activeCell="A1" sqref="A1:L19"/>
    </sheetView>
  </sheetViews>
  <sheetFormatPr defaultColWidth="9.00390625" defaultRowHeight="14.25"/>
  <cols>
    <col min="1" max="1" width="6.00390625" style="0" customWidth="1"/>
    <col min="2" max="2" width="6.375" style="0" customWidth="1"/>
    <col min="3" max="3" width="6.625" style="0" customWidth="1"/>
    <col min="4" max="4" width="6.125" style="0" customWidth="1"/>
    <col min="5" max="5" width="6.375" style="0" customWidth="1"/>
    <col min="6" max="6" width="7.75390625" style="0" customWidth="1"/>
    <col min="7" max="7" width="8.75390625" style="0" customWidth="1"/>
    <col min="8" max="8" width="4.50390625" style="0" customWidth="1"/>
    <col min="9" max="9" width="6.75390625" style="0" customWidth="1"/>
    <col min="10" max="10" width="6.50390625" style="0" customWidth="1"/>
    <col min="11" max="11" width="6.75390625" style="0" customWidth="1"/>
    <col min="12" max="12" width="8.25390625" style="0" customWidth="1"/>
  </cols>
  <sheetData>
    <row r="1" spans="1:12" ht="16.5" thickBot="1">
      <c r="A1" s="22" t="s">
        <v>25</v>
      </c>
      <c r="B1" s="23"/>
      <c r="C1" s="24"/>
      <c r="D1" s="24"/>
      <c r="E1" s="24"/>
      <c r="F1" s="15"/>
      <c r="G1" s="15"/>
      <c r="H1" s="5"/>
      <c r="I1" s="5"/>
      <c r="J1" s="5"/>
      <c r="K1" s="19"/>
      <c r="L1" s="19"/>
    </row>
    <row r="2" spans="1:12" ht="16.5" thickTop="1">
      <c r="A2" s="27"/>
      <c r="B2" s="28"/>
      <c r="C2" s="7"/>
      <c r="D2" s="7"/>
      <c r="E2" s="7"/>
      <c r="F2" s="15"/>
      <c r="G2" s="15"/>
      <c r="H2" s="5"/>
      <c r="I2" s="5"/>
      <c r="J2" s="5"/>
      <c r="K2" s="19"/>
      <c r="L2" s="19"/>
    </row>
    <row r="3" spans="1:12" ht="15" thickBot="1">
      <c r="A3" s="29" t="s">
        <v>22</v>
      </c>
      <c r="B3" s="28"/>
      <c r="C3" s="7"/>
      <c r="D3" s="7"/>
      <c r="E3" s="7"/>
      <c r="F3" s="15"/>
      <c r="G3" s="15"/>
      <c r="H3" s="5"/>
      <c r="I3" s="5"/>
      <c r="J3" s="5"/>
      <c r="K3" s="19"/>
      <c r="L3" s="19"/>
    </row>
    <row r="4" spans="1:12" ht="15.75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thickBot="1">
      <c r="A5" s="2" t="s">
        <v>15</v>
      </c>
      <c r="B5" s="3"/>
      <c r="C5" s="3"/>
      <c r="D5" s="3" t="s">
        <v>0</v>
      </c>
      <c r="E5" s="4" t="s">
        <v>1</v>
      </c>
      <c r="G5" s="5"/>
      <c r="H5" s="5"/>
      <c r="I5" s="5"/>
      <c r="J5" s="5"/>
      <c r="K5" s="5"/>
      <c r="L5" s="1"/>
    </row>
    <row r="6" spans="1:12" ht="15.75">
      <c r="A6" s="5"/>
      <c r="B6" s="6" t="s">
        <v>2</v>
      </c>
      <c r="C6" s="20"/>
      <c r="D6" s="7">
        <v>1.184</v>
      </c>
      <c r="E6" s="8">
        <v>1.338</v>
      </c>
      <c r="F6" s="5"/>
      <c r="G6" s="5"/>
      <c r="H6" s="5"/>
      <c r="I6" s="5"/>
      <c r="J6" s="5"/>
      <c r="K6" s="5"/>
      <c r="L6" s="1"/>
    </row>
    <row r="7" spans="1:12" ht="15.75">
      <c r="A7" s="9"/>
      <c r="B7" s="10" t="s">
        <v>3</v>
      </c>
      <c r="C7" s="11"/>
      <c r="D7" s="11">
        <v>0.1116</v>
      </c>
      <c r="E7" s="12">
        <v>0.1425</v>
      </c>
      <c r="F7" s="13" t="s">
        <v>4</v>
      </c>
      <c r="G7" s="14" t="s">
        <v>5</v>
      </c>
      <c r="H7" s="14"/>
      <c r="I7" s="13" t="s">
        <v>6</v>
      </c>
      <c r="J7" s="14" t="s">
        <v>5</v>
      </c>
      <c r="K7" s="13" t="s">
        <v>7</v>
      </c>
      <c r="L7" s="14" t="s">
        <v>5</v>
      </c>
    </row>
    <row r="8" spans="1:12" ht="15.75">
      <c r="A8" s="9"/>
      <c r="B8" s="9"/>
      <c r="C8" s="9"/>
      <c r="D8" s="9"/>
      <c r="E8" s="5"/>
      <c r="F8" s="5" t="s">
        <v>0</v>
      </c>
      <c r="G8" s="5" t="s">
        <v>1</v>
      </c>
      <c r="H8" s="5"/>
      <c r="I8" s="5" t="s">
        <v>0</v>
      </c>
      <c r="J8" s="5" t="s">
        <v>1</v>
      </c>
      <c r="K8" s="5" t="s">
        <v>0</v>
      </c>
      <c r="L8" s="5" t="s">
        <v>1</v>
      </c>
    </row>
    <row r="9" spans="1:12" ht="15.75">
      <c r="A9" s="5" t="s">
        <v>8</v>
      </c>
      <c r="B9" s="9" t="s">
        <v>9</v>
      </c>
      <c r="C9" s="21" t="s">
        <v>14</v>
      </c>
      <c r="D9" s="9" t="s">
        <v>10</v>
      </c>
      <c r="E9" s="9" t="s">
        <v>11</v>
      </c>
      <c r="F9" s="9" t="s">
        <v>12</v>
      </c>
      <c r="G9" s="9" t="s">
        <v>12</v>
      </c>
      <c r="H9" s="9" t="s">
        <v>13</v>
      </c>
      <c r="I9" s="5"/>
      <c r="J9" s="5"/>
      <c r="K9" s="5"/>
      <c r="L9" s="1"/>
    </row>
    <row r="10" spans="1:12" ht="14.25">
      <c r="A10" s="5">
        <v>2</v>
      </c>
      <c r="B10" s="5">
        <v>10</v>
      </c>
      <c r="C10" s="5">
        <v>0.28</v>
      </c>
      <c r="D10" s="5">
        <f aca="true" t="shared" si="0" ref="D10:D18">C10-C11</f>
        <v>6.6000000000000005</v>
      </c>
      <c r="E10" s="5">
        <f aca="true" t="shared" si="1" ref="E10:E18">B10*D10</f>
        <v>66</v>
      </c>
      <c r="F10" s="5"/>
      <c r="G10" s="5"/>
      <c r="H10" s="5"/>
      <c r="I10" s="5"/>
      <c r="J10" s="5"/>
      <c r="K10" s="5"/>
      <c r="L10" s="1"/>
    </row>
    <row r="11" spans="1:12" ht="14.25">
      <c r="A11" s="5">
        <v>3</v>
      </c>
      <c r="B11" s="5">
        <v>42</v>
      </c>
      <c r="C11" s="5">
        <v>-6.32</v>
      </c>
      <c r="D11" s="5">
        <f t="shared" si="0"/>
        <v>0</v>
      </c>
      <c r="E11" s="5">
        <f t="shared" si="1"/>
        <v>0</v>
      </c>
      <c r="F11" s="5"/>
      <c r="G11" s="5"/>
      <c r="H11" s="5">
        <v>800</v>
      </c>
      <c r="I11" s="5">
        <f>H11*D7</f>
        <v>89.28</v>
      </c>
      <c r="J11" s="5">
        <f>H11*E7</f>
        <v>113.99999999999999</v>
      </c>
      <c r="K11" s="5"/>
      <c r="L11" s="1"/>
    </row>
    <row r="12" spans="1:12" ht="14.25">
      <c r="A12" s="5">
        <v>4</v>
      </c>
      <c r="B12" s="5">
        <v>35</v>
      </c>
      <c r="C12" s="5">
        <v>-6.32</v>
      </c>
      <c r="D12" s="5">
        <f t="shared" si="0"/>
        <v>3.5</v>
      </c>
      <c r="E12" s="5">
        <f t="shared" si="1"/>
        <v>122.5</v>
      </c>
      <c r="F12" s="15"/>
      <c r="G12" s="15"/>
      <c r="H12" s="5"/>
      <c r="I12" s="5"/>
      <c r="J12" s="5"/>
      <c r="K12" s="5"/>
      <c r="L12" s="1"/>
    </row>
    <row r="13" spans="1:12" ht="14.25">
      <c r="A13" s="5">
        <v>5</v>
      </c>
      <c r="B13" s="5">
        <v>30</v>
      </c>
      <c r="C13" s="5">
        <v>-9.82</v>
      </c>
      <c r="D13" s="5">
        <f t="shared" si="0"/>
        <v>0.7999999999999989</v>
      </c>
      <c r="E13" s="5">
        <f t="shared" si="1"/>
        <v>23.999999999999968</v>
      </c>
      <c r="F13" s="15"/>
      <c r="G13" s="15"/>
      <c r="H13" s="5">
        <v>700</v>
      </c>
      <c r="I13" s="5">
        <f>H13*D7</f>
        <v>78.12</v>
      </c>
      <c r="J13" s="5">
        <f>H13*E7</f>
        <v>99.74999999999999</v>
      </c>
      <c r="K13" s="19"/>
      <c r="L13" s="19"/>
    </row>
    <row r="14" spans="1:12" ht="14.25">
      <c r="A14" s="5">
        <v>6.1</v>
      </c>
      <c r="B14" s="5">
        <v>25</v>
      </c>
      <c r="C14" s="5">
        <v>-10.62</v>
      </c>
      <c r="D14" s="5">
        <f t="shared" si="0"/>
        <v>3.380000000000001</v>
      </c>
      <c r="E14" s="5">
        <f t="shared" si="1"/>
        <v>84.50000000000001</v>
      </c>
      <c r="F14" s="15"/>
      <c r="G14" s="15"/>
      <c r="H14" s="5"/>
      <c r="I14" s="5"/>
      <c r="J14" s="5"/>
      <c r="K14" s="7"/>
      <c r="L14" s="18"/>
    </row>
    <row r="15" spans="1:12" ht="14.25">
      <c r="A15" s="5">
        <v>6.2</v>
      </c>
      <c r="B15" s="5">
        <v>22</v>
      </c>
      <c r="C15" s="5">
        <v>-14</v>
      </c>
      <c r="D15" s="5">
        <f t="shared" si="0"/>
        <v>6.420000000000002</v>
      </c>
      <c r="E15" s="5">
        <f t="shared" si="1"/>
        <v>141.24000000000004</v>
      </c>
      <c r="F15" s="15"/>
      <c r="G15" s="15"/>
      <c r="H15" s="5"/>
      <c r="I15" s="5"/>
      <c r="J15" s="5"/>
      <c r="K15" s="7"/>
      <c r="L15" s="18"/>
    </row>
    <row r="16" spans="1:12" ht="14.25">
      <c r="A16" s="5">
        <v>7</v>
      </c>
      <c r="B16" s="5">
        <v>40</v>
      </c>
      <c r="C16" s="5">
        <v>-20.42</v>
      </c>
      <c r="D16" s="5">
        <f t="shared" si="0"/>
        <v>0</v>
      </c>
      <c r="E16" s="5">
        <f t="shared" si="1"/>
        <v>0</v>
      </c>
      <c r="F16" s="15">
        <f>SUM(E10:E16)*D6</f>
        <v>518.87616</v>
      </c>
      <c r="G16" s="15">
        <f>SUM(E10:E16)*E6</f>
        <v>586.36512</v>
      </c>
      <c r="H16" s="5">
        <v>2800</v>
      </c>
      <c r="I16" s="5">
        <f>H16*D7</f>
        <v>312.48</v>
      </c>
      <c r="J16" s="5">
        <f>H16*E7</f>
        <v>398.99999999999994</v>
      </c>
      <c r="K16" s="16">
        <f aca="true" t="shared" si="2" ref="K16:L18">(F16+I16)/1.75</f>
        <v>475.06066285714286</v>
      </c>
      <c r="L16" s="17">
        <f t="shared" si="2"/>
        <v>563.0657828571428</v>
      </c>
    </row>
    <row r="17" spans="1:12" ht="14.25">
      <c r="A17" s="5">
        <v>8</v>
      </c>
      <c r="B17" s="5">
        <v>55</v>
      </c>
      <c r="C17" s="5">
        <v>-20.42</v>
      </c>
      <c r="D17" s="5">
        <f t="shared" si="0"/>
        <v>2.5799999999999983</v>
      </c>
      <c r="E17" s="5">
        <f t="shared" si="1"/>
        <v>141.89999999999992</v>
      </c>
      <c r="F17" s="15">
        <f>SUM(E10:E17)*D6</f>
        <v>686.8857599999998</v>
      </c>
      <c r="G17" s="15">
        <f>SUM(E10:E17)*E6</f>
        <v>776.2273199999998</v>
      </c>
      <c r="H17" s="5">
        <v>3000</v>
      </c>
      <c r="I17" s="5">
        <f>H17*D7</f>
        <v>334.8</v>
      </c>
      <c r="J17" s="5">
        <f>H17*E7</f>
        <v>427.49999999999994</v>
      </c>
      <c r="K17" s="16">
        <f t="shared" si="2"/>
        <v>583.8204342857142</v>
      </c>
      <c r="L17" s="17">
        <f t="shared" si="2"/>
        <v>687.8441828571428</v>
      </c>
    </row>
    <row r="18" spans="1:12" ht="14.25">
      <c r="A18" s="5">
        <v>9</v>
      </c>
      <c r="B18" s="5">
        <v>43</v>
      </c>
      <c r="C18" s="5">
        <v>-23</v>
      </c>
      <c r="D18" s="5">
        <f t="shared" si="0"/>
        <v>5</v>
      </c>
      <c r="E18" s="5">
        <f t="shared" si="1"/>
        <v>215</v>
      </c>
      <c r="F18" s="15">
        <f>SUM(E10:E18)*D6</f>
        <v>941.4457599999998</v>
      </c>
      <c r="G18" s="15">
        <f>SUM(E10:E18)*E6</f>
        <v>1063.8973199999998</v>
      </c>
      <c r="H18" s="5">
        <v>1800</v>
      </c>
      <c r="I18" s="5">
        <f>H18*D7</f>
        <v>200.88</v>
      </c>
      <c r="J18" s="5">
        <f>H18*E7</f>
        <v>256.5</v>
      </c>
      <c r="K18" s="16">
        <f t="shared" si="2"/>
        <v>652.757577142857</v>
      </c>
      <c r="L18" s="17">
        <f t="shared" si="2"/>
        <v>754.5127542857142</v>
      </c>
    </row>
    <row r="19" spans="1:12" ht="14.25">
      <c r="A19" s="26" t="s">
        <v>16</v>
      </c>
      <c r="B19" s="1"/>
      <c r="C19" s="1">
        <v>-28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6.5" thickBot="1">
      <c r="A20" s="20"/>
      <c r="B20" s="7"/>
      <c r="C20" s="7"/>
      <c r="D20" s="7"/>
      <c r="E20" s="7"/>
      <c r="F20" s="7"/>
      <c r="G20" s="7"/>
      <c r="H20" s="7"/>
      <c r="I20" s="7"/>
      <c r="J20" s="7"/>
      <c r="K20" s="7"/>
      <c r="L20" s="18"/>
    </row>
    <row r="21" spans="1:12" ht="16.5" thickBot="1">
      <c r="A21" s="2" t="s">
        <v>17</v>
      </c>
      <c r="B21" s="3"/>
      <c r="C21" s="3"/>
      <c r="D21" s="3" t="s">
        <v>0</v>
      </c>
      <c r="E21" s="4" t="s">
        <v>1</v>
      </c>
      <c r="G21" s="5"/>
      <c r="H21" s="5"/>
      <c r="I21" s="5"/>
      <c r="J21" s="5"/>
      <c r="K21" s="5"/>
      <c r="L21" s="1"/>
    </row>
    <row r="22" spans="1:12" ht="15.75">
      <c r="A22" s="5"/>
      <c r="B22" s="6" t="s">
        <v>2</v>
      </c>
      <c r="C22" s="20"/>
      <c r="D22" s="7">
        <v>1.184</v>
      </c>
      <c r="E22" s="8">
        <v>1.338</v>
      </c>
      <c r="F22" s="5"/>
      <c r="G22" s="5"/>
      <c r="H22" s="5"/>
      <c r="I22" s="5"/>
      <c r="J22" s="5"/>
      <c r="K22" s="5"/>
      <c r="L22" s="1"/>
    </row>
    <row r="23" spans="1:12" ht="15.75">
      <c r="A23" s="9"/>
      <c r="B23" s="10" t="s">
        <v>3</v>
      </c>
      <c r="C23" s="11"/>
      <c r="D23" s="11">
        <v>0.1116</v>
      </c>
      <c r="E23" s="12">
        <v>0.1425</v>
      </c>
      <c r="F23" s="13" t="s">
        <v>4</v>
      </c>
      <c r="G23" s="14" t="s">
        <v>5</v>
      </c>
      <c r="H23" s="14"/>
      <c r="I23" s="13" t="s">
        <v>6</v>
      </c>
      <c r="J23" s="14" t="s">
        <v>5</v>
      </c>
      <c r="K23" s="13" t="s">
        <v>7</v>
      </c>
      <c r="L23" s="14" t="s">
        <v>5</v>
      </c>
    </row>
    <row r="24" spans="1:12" ht="15.75">
      <c r="A24" s="9"/>
      <c r="B24" s="9"/>
      <c r="C24" s="9"/>
      <c r="D24" s="9"/>
      <c r="E24" s="5"/>
      <c r="F24" s="5" t="s">
        <v>0</v>
      </c>
      <c r="G24" s="5" t="s">
        <v>1</v>
      </c>
      <c r="H24" s="5"/>
      <c r="I24" s="5" t="s">
        <v>0</v>
      </c>
      <c r="J24" s="5" t="s">
        <v>1</v>
      </c>
      <c r="K24" s="5" t="s">
        <v>0</v>
      </c>
      <c r="L24" s="5" t="s">
        <v>1</v>
      </c>
    </row>
    <row r="25" spans="1:12" ht="15.75">
      <c r="A25" s="5" t="s">
        <v>8</v>
      </c>
      <c r="B25" s="9" t="s">
        <v>9</v>
      </c>
      <c r="C25" s="21" t="s">
        <v>14</v>
      </c>
      <c r="D25" s="9" t="s">
        <v>10</v>
      </c>
      <c r="E25" s="9" t="s">
        <v>11</v>
      </c>
      <c r="F25" s="9" t="s">
        <v>12</v>
      </c>
      <c r="G25" s="9" t="s">
        <v>12</v>
      </c>
      <c r="H25" s="9" t="s">
        <v>13</v>
      </c>
      <c r="I25" s="5"/>
      <c r="J25" s="5"/>
      <c r="K25" s="5"/>
      <c r="L25" s="1"/>
    </row>
    <row r="26" spans="1:12" ht="14.25">
      <c r="A26" s="5">
        <v>2</v>
      </c>
      <c r="B26" s="5">
        <v>10</v>
      </c>
      <c r="C26" s="5">
        <v>0.07</v>
      </c>
      <c r="D26" s="5">
        <f aca="true" t="shared" si="3" ref="D26:D34">C26-C27</f>
        <v>2.4</v>
      </c>
      <c r="E26" s="5">
        <f aca="true" t="shared" si="4" ref="E26:E34">B26*D26</f>
        <v>24</v>
      </c>
      <c r="F26" s="5"/>
      <c r="G26" s="5"/>
      <c r="H26" s="5"/>
      <c r="I26" s="5"/>
      <c r="J26" s="5"/>
      <c r="K26" s="5"/>
      <c r="L26" s="1"/>
    </row>
    <row r="27" spans="1:12" ht="14.25">
      <c r="A27" s="5">
        <v>3</v>
      </c>
      <c r="B27" s="5">
        <v>42</v>
      </c>
      <c r="C27" s="5">
        <v>-2.33</v>
      </c>
      <c r="D27" s="5">
        <f t="shared" si="3"/>
        <v>3.4000000000000004</v>
      </c>
      <c r="E27" s="5">
        <f t="shared" si="4"/>
        <v>142.8</v>
      </c>
      <c r="F27" s="5"/>
      <c r="G27" s="5"/>
      <c r="H27" s="5"/>
      <c r="I27" s="5"/>
      <c r="J27" s="5"/>
      <c r="K27" s="5"/>
      <c r="L27" s="1"/>
    </row>
    <row r="28" spans="1:12" ht="14.25">
      <c r="A28" s="5">
        <v>4</v>
      </c>
      <c r="B28" s="5">
        <v>35</v>
      </c>
      <c r="C28" s="5">
        <v>-5.73</v>
      </c>
      <c r="D28" s="5">
        <f t="shared" si="3"/>
        <v>2.5</v>
      </c>
      <c r="E28" s="5">
        <f t="shared" si="4"/>
        <v>87.5</v>
      </c>
      <c r="F28" s="15"/>
      <c r="G28" s="15"/>
      <c r="H28" s="5"/>
      <c r="I28" s="5"/>
      <c r="J28" s="5"/>
      <c r="K28" s="5"/>
      <c r="L28" s="1"/>
    </row>
    <row r="29" spans="1:12" ht="14.25">
      <c r="A29" s="5">
        <v>5</v>
      </c>
      <c r="B29" s="5">
        <v>30</v>
      </c>
      <c r="C29" s="5">
        <v>-8.23</v>
      </c>
      <c r="D29" s="5">
        <f t="shared" si="3"/>
        <v>2.5</v>
      </c>
      <c r="E29" s="5">
        <f t="shared" si="4"/>
        <v>75</v>
      </c>
      <c r="F29" s="15"/>
      <c r="G29" s="15"/>
      <c r="H29" s="5"/>
      <c r="I29" s="5"/>
      <c r="J29" s="5"/>
      <c r="K29" s="19"/>
      <c r="L29" s="19"/>
    </row>
    <row r="30" spans="1:12" ht="14.25">
      <c r="A30" s="5">
        <v>6.1</v>
      </c>
      <c r="B30" s="5">
        <v>25</v>
      </c>
      <c r="C30" s="5">
        <v>-10.73</v>
      </c>
      <c r="D30" s="5">
        <f t="shared" si="3"/>
        <v>2.5</v>
      </c>
      <c r="E30" s="5">
        <f t="shared" si="4"/>
        <v>62.5</v>
      </c>
      <c r="F30" s="15"/>
      <c r="G30" s="15"/>
      <c r="H30" s="5"/>
      <c r="I30" s="5"/>
      <c r="J30" s="5"/>
      <c r="K30" s="7"/>
      <c r="L30" s="18"/>
    </row>
    <row r="31" spans="1:12" ht="14.25">
      <c r="A31" s="5">
        <v>6.2</v>
      </c>
      <c r="B31" s="5">
        <v>22</v>
      </c>
      <c r="C31" s="5">
        <v>-13.23</v>
      </c>
      <c r="D31" s="5">
        <f t="shared" si="3"/>
        <v>14</v>
      </c>
      <c r="E31" s="5">
        <f t="shared" si="4"/>
        <v>308</v>
      </c>
      <c r="F31" s="15"/>
      <c r="G31" s="15"/>
      <c r="H31" s="5"/>
      <c r="I31" s="5"/>
      <c r="J31" s="5"/>
      <c r="K31" s="7"/>
      <c r="L31" s="18"/>
    </row>
    <row r="32" spans="1:12" ht="14.25">
      <c r="A32" s="5">
        <v>7</v>
      </c>
      <c r="B32" s="5">
        <v>40</v>
      </c>
      <c r="C32" s="5">
        <v>-27.23</v>
      </c>
      <c r="D32" s="5">
        <f t="shared" si="3"/>
        <v>0</v>
      </c>
      <c r="E32" s="5">
        <f t="shared" si="4"/>
        <v>0</v>
      </c>
      <c r="F32" s="19"/>
      <c r="G32" s="19"/>
      <c r="H32" s="7"/>
      <c r="I32" s="7"/>
      <c r="J32" s="7"/>
      <c r="K32" s="19"/>
      <c r="L32" s="19"/>
    </row>
    <row r="33" spans="1:12" ht="14.25">
      <c r="A33" s="5">
        <v>8</v>
      </c>
      <c r="B33" s="5">
        <v>55</v>
      </c>
      <c r="C33" s="5">
        <v>-27.23</v>
      </c>
      <c r="D33" s="5">
        <f t="shared" si="3"/>
        <v>0</v>
      </c>
      <c r="E33" s="5">
        <f t="shared" si="4"/>
        <v>0</v>
      </c>
      <c r="F33" s="19"/>
      <c r="G33" s="19"/>
      <c r="H33" s="7"/>
      <c r="I33" s="7"/>
      <c r="J33" s="7"/>
      <c r="K33" s="19"/>
      <c r="L33" s="19"/>
    </row>
    <row r="34" spans="1:12" ht="14.25">
      <c r="A34" s="5">
        <v>9</v>
      </c>
      <c r="B34" s="5">
        <v>43</v>
      </c>
      <c r="C34" s="5">
        <v>-27.23</v>
      </c>
      <c r="D34" s="5">
        <f t="shared" si="3"/>
        <v>0.7699999999999996</v>
      </c>
      <c r="E34" s="5">
        <f t="shared" si="4"/>
        <v>33.109999999999985</v>
      </c>
      <c r="F34" s="15">
        <f>SUM(E26:E34)*D22</f>
        <v>867.7654399999999</v>
      </c>
      <c r="G34" s="15">
        <f>SUM(E26:E34)*E22</f>
        <v>980.63358</v>
      </c>
      <c r="H34" s="5">
        <v>1800</v>
      </c>
      <c r="I34" s="5">
        <f>H34*D23</f>
        <v>200.88</v>
      </c>
      <c r="J34" s="5">
        <f>H34*E23</f>
        <v>256.5</v>
      </c>
      <c r="K34" s="34">
        <f>(F34+I34)/1.75</f>
        <v>610.6545371428571</v>
      </c>
      <c r="L34" s="35">
        <f>(G34+J34)/1.75</f>
        <v>706.9334742857144</v>
      </c>
    </row>
    <row r="35" spans="1:12" ht="14.25">
      <c r="A35" s="26" t="s">
        <v>16</v>
      </c>
      <c r="B35" s="1"/>
      <c r="C35" s="1">
        <v>-28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16.5" thickBot="1">
      <c r="A36" s="7"/>
      <c r="B36" s="7"/>
      <c r="C36" s="7"/>
      <c r="D36" s="7"/>
      <c r="E36" s="20"/>
      <c r="F36" s="19"/>
      <c r="G36" s="19"/>
      <c r="H36" s="7"/>
      <c r="I36" s="7"/>
      <c r="J36" s="7"/>
      <c r="K36" s="19"/>
      <c r="L36" s="19"/>
    </row>
    <row r="37" spans="1:12" ht="16.5" thickBot="1">
      <c r="A37" s="30" t="s">
        <v>23</v>
      </c>
      <c r="B37" s="3"/>
      <c r="C37" s="3"/>
      <c r="D37" s="3" t="s">
        <v>0</v>
      </c>
      <c r="E37" s="4" t="s">
        <v>1</v>
      </c>
      <c r="G37" s="5"/>
      <c r="H37" s="5"/>
      <c r="I37" s="5"/>
      <c r="J37" s="5"/>
      <c r="K37" s="5"/>
      <c r="L37" s="1"/>
    </row>
    <row r="38" spans="1:12" ht="15.75">
      <c r="A38" s="5"/>
      <c r="B38" s="6" t="s">
        <v>2</v>
      </c>
      <c r="C38" s="20"/>
      <c r="D38" s="7">
        <v>1.184</v>
      </c>
      <c r="E38" s="8">
        <v>1.338</v>
      </c>
      <c r="F38" s="5"/>
      <c r="G38" s="5"/>
      <c r="H38" s="5"/>
      <c r="I38" s="5"/>
      <c r="J38" s="5"/>
      <c r="K38" s="5"/>
      <c r="L38" s="1"/>
    </row>
    <row r="39" spans="1:12" ht="15.75">
      <c r="A39" s="9"/>
      <c r="B39" s="10" t="s">
        <v>3</v>
      </c>
      <c r="C39" s="11"/>
      <c r="D39" s="11">
        <v>0.1116</v>
      </c>
      <c r="E39" s="12">
        <v>0.1425</v>
      </c>
      <c r="F39" s="13" t="s">
        <v>4</v>
      </c>
      <c r="G39" s="14" t="s">
        <v>5</v>
      </c>
      <c r="H39" s="14"/>
      <c r="I39" s="13" t="s">
        <v>6</v>
      </c>
      <c r="J39" s="14" t="s">
        <v>5</v>
      </c>
      <c r="K39" s="13" t="s">
        <v>7</v>
      </c>
      <c r="L39" s="14" t="s">
        <v>5</v>
      </c>
    </row>
    <row r="40" spans="1:12" ht="15.75">
      <c r="A40" s="9"/>
      <c r="B40" s="9"/>
      <c r="C40" s="9"/>
      <c r="D40" s="9"/>
      <c r="E40" s="5"/>
      <c r="F40" s="5" t="s">
        <v>0</v>
      </c>
      <c r="G40" s="5" t="s">
        <v>1</v>
      </c>
      <c r="H40" s="5"/>
      <c r="I40" s="5" t="s">
        <v>0</v>
      </c>
      <c r="J40" s="5" t="s">
        <v>1</v>
      </c>
      <c r="K40" s="5" t="s">
        <v>0</v>
      </c>
      <c r="L40" s="5" t="s">
        <v>1</v>
      </c>
    </row>
    <row r="41" spans="1:12" ht="15.75">
      <c r="A41" s="5" t="s">
        <v>8</v>
      </c>
      <c r="B41" s="9" t="s">
        <v>9</v>
      </c>
      <c r="C41" s="21" t="s">
        <v>14</v>
      </c>
      <c r="D41" s="9" t="s">
        <v>10</v>
      </c>
      <c r="E41" s="9" t="s">
        <v>11</v>
      </c>
      <c r="F41" s="9" t="s">
        <v>12</v>
      </c>
      <c r="G41" s="9" t="s">
        <v>12</v>
      </c>
      <c r="H41" s="9" t="s">
        <v>13</v>
      </c>
      <c r="I41" s="5"/>
      <c r="J41" s="5"/>
      <c r="K41" s="5"/>
      <c r="L41" s="1"/>
    </row>
    <row r="42" spans="1:12" ht="14.25">
      <c r="A42" s="5">
        <v>2</v>
      </c>
      <c r="B42" s="5">
        <v>10</v>
      </c>
      <c r="C42" s="5">
        <v>0.18</v>
      </c>
      <c r="D42" s="5">
        <f aca="true" t="shared" si="5" ref="D42:D50">C42-C43</f>
        <v>2.7</v>
      </c>
      <c r="E42" s="5">
        <f aca="true" t="shared" si="6" ref="E42:E50">B42*D42</f>
        <v>27</v>
      </c>
      <c r="F42" s="5"/>
      <c r="G42" s="5"/>
      <c r="H42" s="5"/>
      <c r="I42" s="5"/>
      <c r="J42" s="5"/>
      <c r="K42" s="5"/>
      <c r="L42" s="1"/>
    </row>
    <row r="43" spans="1:12" ht="14.25">
      <c r="A43" s="5">
        <v>3</v>
      </c>
      <c r="B43" s="5">
        <v>42</v>
      </c>
      <c r="C43" s="5">
        <v>-2.52</v>
      </c>
      <c r="D43" s="5">
        <f t="shared" si="5"/>
        <v>1.9999999999999996</v>
      </c>
      <c r="E43" s="5">
        <f t="shared" si="6"/>
        <v>83.99999999999999</v>
      </c>
      <c r="F43" s="5"/>
      <c r="G43" s="5"/>
      <c r="H43" s="5">
        <v>800</v>
      </c>
      <c r="I43" s="5">
        <f>H43*D39</f>
        <v>89.28</v>
      </c>
      <c r="J43" s="5">
        <f>H43*E39</f>
        <v>113.99999999999999</v>
      </c>
      <c r="K43" s="5"/>
      <c r="L43" s="1"/>
    </row>
    <row r="44" spans="1:12" ht="14.25">
      <c r="A44" s="5">
        <v>4</v>
      </c>
      <c r="B44" s="5">
        <v>35</v>
      </c>
      <c r="C44" s="5">
        <v>-4.52</v>
      </c>
      <c r="D44" s="5">
        <f t="shared" si="5"/>
        <v>4.6</v>
      </c>
      <c r="E44" s="5">
        <f t="shared" si="6"/>
        <v>161</v>
      </c>
      <c r="F44" s="15"/>
      <c r="G44" s="15"/>
      <c r="H44" s="5"/>
      <c r="I44" s="5"/>
      <c r="J44" s="5"/>
      <c r="K44" s="5"/>
      <c r="L44" s="1"/>
    </row>
    <row r="45" spans="1:12" ht="14.25">
      <c r="A45" s="5">
        <v>5</v>
      </c>
      <c r="B45" s="5">
        <v>30</v>
      </c>
      <c r="C45" s="5">
        <v>-9.12</v>
      </c>
      <c r="D45" s="5">
        <f t="shared" si="5"/>
        <v>1.8000000000000007</v>
      </c>
      <c r="E45" s="5">
        <f t="shared" si="6"/>
        <v>54.00000000000002</v>
      </c>
      <c r="F45" s="15"/>
      <c r="G45" s="15"/>
      <c r="H45" s="5">
        <v>700</v>
      </c>
      <c r="I45" s="5">
        <f>H45*D39</f>
        <v>78.12</v>
      </c>
      <c r="J45" s="5">
        <f>H45*E39</f>
        <v>99.74999999999999</v>
      </c>
      <c r="K45" s="19"/>
      <c r="L45" s="19"/>
    </row>
    <row r="46" spans="1:12" ht="14.25">
      <c r="A46" s="5">
        <v>6.1</v>
      </c>
      <c r="B46" s="5">
        <v>25</v>
      </c>
      <c r="C46" s="5">
        <v>-10.92</v>
      </c>
      <c r="D46" s="5">
        <f t="shared" si="5"/>
        <v>2.5</v>
      </c>
      <c r="E46" s="5">
        <f t="shared" si="6"/>
        <v>62.5</v>
      </c>
      <c r="F46" s="15"/>
      <c r="G46" s="15"/>
      <c r="H46" s="5"/>
      <c r="I46" s="5"/>
      <c r="J46" s="5"/>
      <c r="K46" s="7"/>
      <c r="L46" s="18"/>
    </row>
    <row r="47" spans="1:12" ht="14.25">
      <c r="A47" s="5">
        <v>6.2</v>
      </c>
      <c r="B47" s="5">
        <v>22</v>
      </c>
      <c r="C47" s="5">
        <v>-13.42</v>
      </c>
      <c r="D47" s="5">
        <f t="shared" si="5"/>
        <v>6.1</v>
      </c>
      <c r="E47" s="5">
        <f t="shared" si="6"/>
        <v>134.2</v>
      </c>
      <c r="F47" s="15"/>
      <c r="G47" s="15"/>
      <c r="H47" s="5"/>
      <c r="I47" s="5"/>
      <c r="J47" s="5"/>
      <c r="K47" s="7"/>
      <c r="L47" s="18"/>
    </row>
    <row r="48" spans="1:12" ht="14.25">
      <c r="A48" s="5">
        <v>7</v>
      </c>
      <c r="B48" s="5">
        <v>40</v>
      </c>
      <c r="C48" s="5">
        <v>-19.52</v>
      </c>
      <c r="D48" s="5">
        <f t="shared" si="5"/>
        <v>0</v>
      </c>
      <c r="E48" s="5">
        <f t="shared" si="6"/>
        <v>0</v>
      </c>
      <c r="F48" s="15">
        <f>SUM(E42:E48)*D38</f>
        <v>618.8768</v>
      </c>
      <c r="G48" s="15">
        <f>SUM(E42:E48)*E38</f>
        <v>699.3726000000001</v>
      </c>
      <c r="H48" s="5">
        <v>2800</v>
      </c>
      <c r="I48" s="5">
        <f>H48*D39</f>
        <v>312.48</v>
      </c>
      <c r="J48" s="5">
        <f>H48*E39</f>
        <v>398.99999999999994</v>
      </c>
      <c r="K48" s="16">
        <f aca="true" t="shared" si="7" ref="K48:L50">(F48+I48)/1.75</f>
        <v>532.2038857142858</v>
      </c>
      <c r="L48" s="17">
        <f t="shared" si="7"/>
        <v>627.6414857142857</v>
      </c>
    </row>
    <row r="49" spans="1:12" ht="14.25">
      <c r="A49" s="5">
        <v>8</v>
      </c>
      <c r="B49" s="5">
        <v>55</v>
      </c>
      <c r="C49" s="5">
        <v>-19.52</v>
      </c>
      <c r="D49" s="5">
        <f t="shared" si="5"/>
        <v>2.9800000000000004</v>
      </c>
      <c r="E49" s="5">
        <f t="shared" si="6"/>
        <v>163.90000000000003</v>
      </c>
      <c r="F49" s="15">
        <f>SUM(E42:E49)*D38</f>
        <v>812.9344000000001</v>
      </c>
      <c r="G49" s="15">
        <f>SUM(E42:E49)*E38</f>
        <v>918.6708000000002</v>
      </c>
      <c r="H49" s="5">
        <v>3000</v>
      </c>
      <c r="I49" s="5">
        <f>H49*D39</f>
        <v>334.8</v>
      </c>
      <c r="J49" s="5">
        <f>H49*E39</f>
        <v>427.49999999999994</v>
      </c>
      <c r="K49" s="16">
        <f t="shared" si="7"/>
        <v>655.8482285714286</v>
      </c>
      <c r="L49" s="17">
        <f t="shared" si="7"/>
        <v>769.2404571428572</v>
      </c>
    </row>
    <row r="50" spans="1:12" ht="14.25">
      <c r="A50" s="5">
        <v>9</v>
      </c>
      <c r="B50" s="5">
        <v>43</v>
      </c>
      <c r="C50" s="5">
        <v>-22.5</v>
      </c>
      <c r="D50" s="5">
        <f t="shared" si="5"/>
        <v>5.5</v>
      </c>
      <c r="E50" s="5">
        <f t="shared" si="6"/>
        <v>236.5</v>
      </c>
      <c r="F50" s="15">
        <f>SUM(E42:E50)*D38</f>
        <v>1092.9504000000002</v>
      </c>
      <c r="G50" s="15">
        <f>SUM(E42:E50)*E38</f>
        <v>1235.1078000000002</v>
      </c>
      <c r="H50" s="5">
        <v>1800</v>
      </c>
      <c r="I50" s="5">
        <f>H50*D39</f>
        <v>200.88</v>
      </c>
      <c r="J50" s="5">
        <f>H50*E39</f>
        <v>256.5</v>
      </c>
      <c r="K50" s="16">
        <f t="shared" si="7"/>
        <v>739.3316571428574</v>
      </c>
      <c r="L50" s="17">
        <f t="shared" si="7"/>
        <v>852.3473142857144</v>
      </c>
    </row>
    <row r="51" spans="1:12" ht="14.25">
      <c r="A51" s="26" t="s">
        <v>16</v>
      </c>
      <c r="B51" s="1"/>
      <c r="C51" s="1">
        <v>-28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15" thickBo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6.5" thickBot="1">
      <c r="A53" s="2" t="s">
        <v>18</v>
      </c>
      <c r="B53" s="3"/>
      <c r="C53" s="3"/>
      <c r="D53" s="3" t="s">
        <v>0</v>
      </c>
      <c r="E53" s="4" t="s">
        <v>1</v>
      </c>
      <c r="G53" s="5"/>
      <c r="H53" s="5"/>
      <c r="I53" s="5"/>
      <c r="J53" s="5"/>
      <c r="K53" s="5"/>
      <c r="L53" s="1"/>
    </row>
    <row r="54" spans="1:12" ht="15.75">
      <c r="A54" s="5"/>
      <c r="B54" s="6" t="s">
        <v>2</v>
      </c>
      <c r="C54" s="20"/>
      <c r="D54" s="7">
        <v>1.184</v>
      </c>
      <c r="E54" s="8">
        <v>1.338</v>
      </c>
      <c r="F54" s="5"/>
      <c r="G54" s="5"/>
      <c r="H54" s="5"/>
      <c r="I54" s="5"/>
      <c r="J54" s="5"/>
      <c r="K54" s="5"/>
      <c r="L54" s="1"/>
    </row>
    <row r="55" spans="1:12" ht="15.75">
      <c r="A55" s="9"/>
      <c r="B55" s="10" t="s">
        <v>3</v>
      </c>
      <c r="C55" s="11"/>
      <c r="D55" s="11">
        <v>0.1116</v>
      </c>
      <c r="E55" s="12">
        <v>0.1425</v>
      </c>
      <c r="F55" s="13" t="s">
        <v>4</v>
      </c>
      <c r="G55" s="14" t="s">
        <v>5</v>
      </c>
      <c r="H55" s="14"/>
      <c r="I55" s="13" t="s">
        <v>6</v>
      </c>
      <c r="J55" s="14" t="s">
        <v>5</v>
      </c>
      <c r="K55" s="13" t="s">
        <v>7</v>
      </c>
      <c r="L55" s="14" t="s">
        <v>5</v>
      </c>
    </row>
    <row r="56" spans="1:12" ht="15.75">
      <c r="A56" s="9"/>
      <c r="B56" s="9"/>
      <c r="C56" s="9"/>
      <c r="D56" s="9"/>
      <c r="E56" s="5"/>
      <c r="F56" s="5" t="s">
        <v>0</v>
      </c>
      <c r="G56" s="5" t="s">
        <v>1</v>
      </c>
      <c r="H56" s="5"/>
      <c r="I56" s="5" t="s">
        <v>0</v>
      </c>
      <c r="J56" s="5" t="s">
        <v>1</v>
      </c>
      <c r="K56" s="5" t="s">
        <v>0</v>
      </c>
      <c r="L56" s="5" t="s">
        <v>1</v>
      </c>
    </row>
    <row r="57" spans="1:12" ht="15.75">
      <c r="A57" s="5" t="s">
        <v>8</v>
      </c>
      <c r="B57" s="9" t="s">
        <v>9</v>
      </c>
      <c r="C57" s="21" t="s">
        <v>14</v>
      </c>
      <c r="D57" s="9" t="s">
        <v>10</v>
      </c>
      <c r="E57" s="9" t="s">
        <v>11</v>
      </c>
      <c r="F57" s="9" t="s">
        <v>12</v>
      </c>
      <c r="G57" s="9" t="s">
        <v>12</v>
      </c>
      <c r="H57" s="9" t="s">
        <v>13</v>
      </c>
      <c r="I57" s="5"/>
      <c r="J57" s="5"/>
      <c r="K57" s="5"/>
      <c r="L57" s="1"/>
    </row>
    <row r="58" spans="1:12" ht="14.25">
      <c r="A58" s="5">
        <v>2</v>
      </c>
      <c r="B58" s="5">
        <v>10</v>
      </c>
      <c r="C58" s="5">
        <v>0.19</v>
      </c>
      <c r="D58" s="5">
        <f aca="true" t="shared" si="8" ref="D58:D65">C58-C59</f>
        <v>3.1</v>
      </c>
      <c r="E58" s="5">
        <f aca="true" t="shared" si="9" ref="E58:E64">B58*D58</f>
        <v>31</v>
      </c>
      <c r="F58" s="5"/>
      <c r="G58" s="5"/>
      <c r="H58" s="5"/>
      <c r="I58" s="5"/>
      <c r="J58" s="5"/>
      <c r="K58" s="5"/>
      <c r="L58" s="1"/>
    </row>
    <row r="59" spans="1:12" ht="14.25">
      <c r="A59" s="5">
        <v>3</v>
      </c>
      <c r="B59" s="5">
        <v>42</v>
      </c>
      <c r="C59" s="5">
        <v>-2.91</v>
      </c>
      <c r="D59" s="5">
        <f t="shared" si="8"/>
        <v>2.2</v>
      </c>
      <c r="E59" s="5">
        <f t="shared" si="9"/>
        <v>92.4</v>
      </c>
      <c r="F59" s="5"/>
      <c r="G59" s="5"/>
      <c r="H59" s="5">
        <v>800</v>
      </c>
      <c r="I59" s="5">
        <f>H59*D55</f>
        <v>89.28</v>
      </c>
      <c r="J59" s="5">
        <f>H59*E55</f>
        <v>113.99999999999999</v>
      </c>
      <c r="K59" s="5"/>
      <c r="L59" s="1"/>
    </row>
    <row r="60" spans="1:12" ht="14.25">
      <c r="A60" s="5">
        <v>4</v>
      </c>
      <c r="B60" s="5">
        <v>35</v>
      </c>
      <c r="C60" s="5">
        <v>-5.11</v>
      </c>
      <c r="D60" s="5">
        <f t="shared" si="8"/>
        <v>2.999999999999999</v>
      </c>
      <c r="E60" s="5">
        <f t="shared" si="9"/>
        <v>104.99999999999997</v>
      </c>
      <c r="F60" s="15"/>
      <c r="G60" s="15"/>
      <c r="H60" s="5"/>
      <c r="I60" s="5"/>
      <c r="J60" s="5"/>
      <c r="K60" s="5"/>
      <c r="L60" s="1"/>
    </row>
    <row r="61" spans="1:12" ht="14.25">
      <c r="A61" s="5">
        <v>5</v>
      </c>
      <c r="B61" s="5">
        <v>30</v>
      </c>
      <c r="C61" s="5">
        <v>-8.11</v>
      </c>
      <c r="D61" s="5">
        <f t="shared" si="8"/>
        <v>2.8000000000000007</v>
      </c>
      <c r="E61" s="5">
        <f t="shared" si="9"/>
        <v>84.00000000000003</v>
      </c>
      <c r="F61" s="15"/>
      <c r="G61" s="15"/>
      <c r="H61" s="5">
        <v>700</v>
      </c>
      <c r="I61" s="5">
        <f>H61*D55</f>
        <v>78.12</v>
      </c>
      <c r="J61" s="5">
        <f>H61*E55</f>
        <v>99.74999999999999</v>
      </c>
      <c r="K61" s="19"/>
      <c r="L61" s="19"/>
    </row>
    <row r="62" spans="1:12" ht="14.25">
      <c r="A62" s="5">
        <v>6.1</v>
      </c>
      <c r="B62" s="5">
        <v>25</v>
      </c>
      <c r="C62" s="5">
        <v>-10.91</v>
      </c>
      <c r="D62" s="5">
        <f t="shared" si="8"/>
        <v>3.1999999999999993</v>
      </c>
      <c r="E62" s="5">
        <f t="shared" si="9"/>
        <v>79.99999999999999</v>
      </c>
      <c r="F62" s="15"/>
      <c r="G62" s="15"/>
      <c r="H62" s="5"/>
      <c r="I62" s="5"/>
      <c r="J62" s="5"/>
      <c r="K62" s="7"/>
      <c r="L62" s="18"/>
    </row>
    <row r="63" spans="1:12" ht="14.25">
      <c r="A63" s="5">
        <v>6.2</v>
      </c>
      <c r="B63" s="5">
        <v>22</v>
      </c>
      <c r="C63" s="5">
        <v>-14.11</v>
      </c>
      <c r="D63" s="5">
        <f t="shared" si="8"/>
        <v>4.600000000000001</v>
      </c>
      <c r="E63" s="5">
        <f t="shared" si="9"/>
        <v>101.20000000000003</v>
      </c>
      <c r="F63" s="15"/>
      <c r="G63" s="15"/>
      <c r="H63" s="5"/>
      <c r="I63" s="5"/>
      <c r="J63" s="5"/>
      <c r="K63" s="7"/>
      <c r="L63" s="18"/>
    </row>
    <row r="64" spans="1:12" ht="14.25">
      <c r="A64" s="5">
        <v>7</v>
      </c>
      <c r="B64" s="5">
        <v>40</v>
      </c>
      <c r="C64" s="5">
        <v>-18.71</v>
      </c>
      <c r="D64" s="5">
        <f t="shared" si="8"/>
        <v>0</v>
      </c>
      <c r="E64" s="5">
        <f t="shared" si="9"/>
        <v>0</v>
      </c>
      <c r="F64" s="15">
        <f>SUM(E58:E64)*D54</f>
        <v>584.4224</v>
      </c>
      <c r="G64" s="15">
        <f>SUM(E58:E64)*E54</f>
        <v>660.4368000000001</v>
      </c>
      <c r="H64" s="5">
        <v>2800</v>
      </c>
      <c r="I64" s="5">
        <f>H64*D55</f>
        <v>312.48</v>
      </c>
      <c r="J64" s="5">
        <f>H64*E55</f>
        <v>398.99999999999994</v>
      </c>
      <c r="K64" s="16">
        <f>(F64+I64)/1.75</f>
        <v>512.5156571428572</v>
      </c>
      <c r="L64" s="17">
        <f>(G64+J64)/1.75</f>
        <v>605.3924571428571</v>
      </c>
    </row>
    <row r="65" spans="1:12" ht="14.25">
      <c r="A65" s="5">
        <v>8</v>
      </c>
      <c r="B65" s="5">
        <v>55</v>
      </c>
      <c r="C65" s="5">
        <v>-18.71</v>
      </c>
      <c r="D65" s="5">
        <f t="shared" si="8"/>
        <v>3.289999999999999</v>
      </c>
      <c r="E65" s="5">
        <f>B65*D65</f>
        <v>180.94999999999996</v>
      </c>
      <c r="F65" s="15">
        <f>SUM(E59:E65)*D54</f>
        <v>761.9631999999999</v>
      </c>
      <c r="G65" s="15">
        <f>SUM(E59:E65)*E54</f>
        <v>861.0699</v>
      </c>
      <c r="H65" s="5">
        <v>3000</v>
      </c>
      <c r="I65" s="5">
        <f>H65*D55</f>
        <v>334.8</v>
      </c>
      <c r="J65" s="5">
        <f>H65*E55</f>
        <v>427.49999999999994</v>
      </c>
      <c r="K65" s="16">
        <f>(F65+I65)/1.75</f>
        <v>626.7218285714285</v>
      </c>
      <c r="L65" s="17">
        <f>(G65+J65)/1.75</f>
        <v>736.3256571428572</v>
      </c>
    </row>
    <row r="66" spans="1:12" ht="14.25">
      <c r="A66" s="26" t="s">
        <v>16</v>
      </c>
      <c r="B66" s="1"/>
      <c r="C66" s="1">
        <v>-22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ht="15" thickBo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6.5" thickBot="1">
      <c r="A68" s="2" t="s">
        <v>19</v>
      </c>
      <c r="B68" s="3"/>
      <c r="C68" s="3"/>
      <c r="D68" s="3" t="s">
        <v>0</v>
      </c>
      <c r="E68" s="4" t="s">
        <v>1</v>
      </c>
      <c r="G68" s="5"/>
      <c r="H68" s="5"/>
      <c r="I68" s="5"/>
      <c r="J68" s="5"/>
      <c r="K68" s="5"/>
      <c r="L68" s="1"/>
    </row>
    <row r="69" spans="1:12" ht="15.75">
      <c r="A69" s="5"/>
      <c r="B69" s="6" t="s">
        <v>2</v>
      </c>
      <c r="C69" s="20"/>
      <c r="D69" s="7">
        <v>1.184</v>
      </c>
      <c r="E69" s="8">
        <v>1.338</v>
      </c>
      <c r="F69" s="5"/>
      <c r="G69" s="5"/>
      <c r="H69" s="5"/>
      <c r="I69" s="5"/>
      <c r="J69" s="5"/>
      <c r="K69" s="5"/>
      <c r="L69" s="1"/>
    </row>
    <row r="70" spans="1:12" ht="15.75">
      <c r="A70" s="9"/>
      <c r="B70" s="10" t="s">
        <v>3</v>
      </c>
      <c r="C70" s="11"/>
      <c r="D70" s="11">
        <v>0.1116</v>
      </c>
      <c r="E70" s="12">
        <v>0.1425</v>
      </c>
      <c r="F70" s="13" t="s">
        <v>4</v>
      </c>
      <c r="G70" s="14" t="s">
        <v>5</v>
      </c>
      <c r="H70" s="14"/>
      <c r="I70" s="13" t="s">
        <v>6</v>
      </c>
      <c r="J70" s="14" t="s">
        <v>5</v>
      </c>
      <c r="K70" s="13" t="s">
        <v>7</v>
      </c>
      <c r="L70" s="14" t="s">
        <v>5</v>
      </c>
    </row>
    <row r="71" spans="1:12" ht="15.75">
      <c r="A71" s="9"/>
      <c r="B71" s="9"/>
      <c r="C71" s="9"/>
      <c r="D71" s="9"/>
      <c r="E71" s="5"/>
      <c r="F71" s="5" t="s">
        <v>0</v>
      </c>
      <c r="G71" s="5" t="s">
        <v>1</v>
      </c>
      <c r="H71" s="5"/>
      <c r="I71" s="5" t="s">
        <v>0</v>
      </c>
      <c r="J71" s="5" t="s">
        <v>1</v>
      </c>
      <c r="K71" s="5" t="s">
        <v>0</v>
      </c>
      <c r="L71" s="5" t="s">
        <v>1</v>
      </c>
    </row>
    <row r="72" spans="1:12" ht="15.75">
      <c r="A72" s="5" t="s">
        <v>8</v>
      </c>
      <c r="B72" s="9" t="s">
        <v>9</v>
      </c>
      <c r="C72" s="21" t="s">
        <v>14</v>
      </c>
      <c r="D72" s="9" t="s">
        <v>10</v>
      </c>
      <c r="E72" s="9" t="s">
        <v>11</v>
      </c>
      <c r="F72" s="9" t="s">
        <v>12</v>
      </c>
      <c r="G72" s="9" t="s">
        <v>12</v>
      </c>
      <c r="H72" s="9" t="s">
        <v>13</v>
      </c>
      <c r="I72" s="5"/>
      <c r="J72" s="5"/>
      <c r="K72" s="5"/>
      <c r="L72" s="1"/>
    </row>
    <row r="73" spans="1:12" ht="14.25">
      <c r="A73" s="5">
        <v>2</v>
      </c>
      <c r="B73" s="5">
        <v>10</v>
      </c>
      <c r="C73" s="5">
        <v>0.28</v>
      </c>
      <c r="D73" s="5">
        <f aca="true" t="shared" si="10" ref="D73:D80">C73-C74</f>
        <v>3.5</v>
      </c>
      <c r="E73" s="5">
        <f aca="true" t="shared" si="11" ref="E73:E80">B73*D73</f>
        <v>35</v>
      </c>
      <c r="F73" s="5"/>
      <c r="G73" s="5"/>
      <c r="H73" s="5"/>
      <c r="I73" s="5"/>
      <c r="J73" s="5"/>
      <c r="K73" s="5"/>
      <c r="L73" s="1"/>
    </row>
    <row r="74" spans="1:12" ht="14.25">
      <c r="A74" s="5">
        <v>3</v>
      </c>
      <c r="B74" s="5">
        <v>42</v>
      </c>
      <c r="C74" s="5">
        <v>-3.22</v>
      </c>
      <c r="D74" s="5">
        <f t="shared" si="10"/>
        <v>2.9999999999999996</v>
      </c>
      <c r="E74" s="5">
        <f t="shared" si="11"/>
        <v>125.99999999999999</v>
      </c>
      <c r="F74" s="5"/>
      <c r="G74" s="5"/>
      <c r="H74" s="5">
        <v>800</v>
      </c>
      <c r="I74" s="5">
        <f>H74*D70</f>
        <v>89.28</v>
      </c>
      <c r="J74" s="5">
        <f>H74*E70</f>
        <v>113.99999999999999</v>
      </c>
      <c r="K74" s="5"/>
      <c r="L74" s="1"/>
    </row>
    <row r="75" spans="1:12" ht="14.25">
      <c r="A75" s="5">
        <v>4</v>
      </c>
      <c r="B75" s="5">
        <v>35</v>
      </c>
      <c r="C75" s="5">
        <v>-6.22</v>
      </c>
      <c r="D75" s="5">
        <f t="shared" si="10"/>
        <v>1.7999999999999998</v>
      </c>
      <c r="E75" s="5">
        <f t="shared" si="11"/>
        <v>62.99999999999999</v>
      </c>
      <c r="F75" s="15"/>
      <c r="G75" s="15"/>
      <c r="H75" s="5"/>
      <c r="I75" s="5"/>
      <c r="J75" s="5"/>
      <c r="K75" s="5"/>
      <c r="L75" s="1"/>
    </row>
    <row r="76" spans="1:12" ht="14.25">
      <c r="A76" s="5">
        <v>5</v>
      </c>
      <c r="B76" s="5">
        <v>30</v>
      </c>
      <c r="C76" s="5">
        <v>-8.02</v>
      </c>
      <c r="D76" s="5">
        <f t="shared" si="10"/>
        <v>2.4000000000000004</v>
      </c>
      <c r="E76" s="5">
        <f t="shared" si="11"/>
        <v>72.00000000000001</v>
      </c>
      <c r="F76" s="15"/>
      <c r="G76" s="15"/>
      <c r="H76" s="5">
        <v>700</v>
      </c>
      <c r="I76" s="5">
        <f>H76*D70</f>
        <v>78.12</v>
      </c>
      <c r="J76" s="5">
        <f>H76*E70</f>
        <v>99.74999999999999</v>
      </c>
      <c r="K76" s="19"/>
      <c r="L76" s="19"/>
    </row>
    <row r="77" spans="1:12" ht="14.25">
      <c r="A77" s="5">
        <v>6.1</v>
      </c>
      <c r="B77" s="5">
        <v>25</v>
      </c>
      <c r="C77" s="5">
        <v>-10.42</v>
      </c>
      <c r="D77" s="5">
        <f t="shared" si="10"/>
        <v>3.5999999999999996</v>
      </c>
      <c r="E77" s="5">
        <f t="shared" si="11"/>
        <v>89.99999999999999</v>
      </c>
      <c r="F77" s="15"/>
      <c r="G77" s="15"/>
      <c r="H77" s="5"/>
      <c r="I77" s="5"/>
      <c r="J77" s="5"/>
      <c r="K77" s="7"/>
      <c r="L77" s="18"/>
    </row>
    <row r="78" spans="1:12" ht="14.25">
      <c r="A78" s="5">
        <v>6.2</v>
      </c>
      <c r="B78" s="5">
        <v>22</v>
      </c>
      <c r="C78" s="5">
        <v>-14.02</v>
      </c>
      <c r="D78" s="5">
        <f t="shared" si="10"/>
        <v>5.400000000000002</v>
      </c>
      <c r="E78" s="5">
        <f t="shared" si="11"/>
        <v>118.80000000000004</v>
      </c>
      <c r="F78" s="15"/>
      <c r="G78" s="15"/>
      <c r="H78" s="5"/>
      <c r="I78" s="5"/>
      <c r="J78" s="5"/>
      <c r="K78" s="7"/>
      <c r="L78" s="18"/>
    </row>
    <row r="79" spans="1:12" ht="14.25">
      <c r="A79" s="5">
        <v>7</v>
      </c>
      <c r="B79" s="5">
        <v>40</v>
      </c>
      <c r="C79" s="5">
        <v>-19.42</v>
      </c>
      <c r="D79" s="5">
        <f t="shared" si="10"/>
        <v>0</v>
      </c>
      <c r="E79" s="5">
        <f t="shared" si="11"/>
        <v>0</v>
      </c>
      <c r="F79" s="15">
        <f>SUM(E73:E79)*D69</f>
        <v>597.6832</v>
      </c>
      <c r="G79" s="15">
        <f>SUM(E73:E79)*E69</f>
        <v>675.4224000000002</v>
      </c>
      <c r="H79" s="5">
        <v>2800</v>
      </c>
      <c r="I79" s="5">
        <f>H79*D70</f>
        <v>312.48</v>
      </c>
      <c r="J79" s="5">
        <f>H79*E70</f>
        <v>398.99999999999994</v>
      </c>
      <c r="K79" s="16">
        <f>(F79+I79)/1.75</f>
        <v>520.0932571428572</v>
      </c>
      <c r="L79" s="17">
        <f>(G79+J79)/1.75</f>
        <v>613.9556571428573</v>
      </c>
    </row>
    <row r="80" spans="1:12" ht="14.25">
      <c r="A80" s="5">
        <v>8</v>
      </c>
      <c r="B80" s="5">
        <v>55</v>
      </c>
      <c r="C80" s="5">
        <v>-19.42</v>
      </c>
      <c r="D80" s="5">
        <f t="shared" si="10"/>
        <v>2.5799999999999983</v>
      </c>
      <c r="E80" s="5">
        <f t="shared" si="11"/>
        <v>141.89999999999992</v>
      </c>
      <c r="F80" s="15">
        <f>SUM(E74:E80)*D69</f>
        <v>724.2528</v>
      </c>
      <c r="G80" s="15">
        <f>SUM(E74:E80)*E69</f>
        <v>818.4546000000001</v>
      </c>
      <c r="H80" s="5">
        <v>3000</v>
      </c>
      <c r="I80" s="5">
        <f>H80*D70</f>
        <v>334.8</v>
      </c>
      <c r="J80" s="5">
        <f>H80*E70</f>
        <v>427.49999999999994</v>
      </c>
      <c r="K80" s="16">
        <f>(F80+I80)/1.75</f>
        <v>605.1730285714285</v>
      </c>
      <c r="L80" s="17">
        <f>(G80+J80)/1.75</f>
        <v>711.9740571428572</v>
      </c>
    </row>
    <row r="81" spans="1:12" ht="14.25">
      <c r="A81" s="26" t="s">
        <v>16</v>
      </c>
      <c r="B81" s="1"/>
      <c r="C81" s="1">
        <v>-22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14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5" thickBot="1">
      <c r="A83" s="31" t="s">
        <v>20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5.75" thickBot="1" thickTop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6.5" thickBot="1">
      <c r="A85" s="2" t="s">
        <v>21</v>
      </c>
      <c r="B85" s="3"/>
      <c r="C85" s="3"/>
      <c r="D85" s="3" t="s">
        <v>0</v>
      </c>
      <c r="E85" s="4" t="s">
        <v>1</v>
      </c>
      <c r="F85" t="s">
        <v>26</v>
      </c>
      <c r="G85" s="5">
        <v>550</v>
      </c>
      <c r="H85" s="5"/>
      <c r="I85" s="5"/>
      <c r="J85" s="5"/>
      <c r="K85" s="5"/>
      <c r="L85" s="1"/>
    </row>
    <row r="86" spans="1:12" ht="15.75">
      <c r="A86" s="5"/>
      <c r="B86" s="6" t="s">
        <v>2</v>
      </c>
      <c r="C86" s="20"/>
      <c r="D86" s="7">
        <v>1.184</v>
      </c>
      <c r="E86" s="8">
        <v>1.338</v>
      </c>
      <c r="F86" s="5"/>
      <c r="G86" s="5"/>
      <c r="H86" s="5"/>
      <c r="I86" s="5"/>
      <c r="J86" s="5"/>
      <c r="K86" s="5"/>
      <c r="L86" s="1"/>
    </row>
    <row r="87" spans="1:12" ht="15.75">
      <c r="A87" s="9"/>
      <c r="B87" s="10" t="s">
        <v>3</v>
      </c>
      <c r="C87" s="11"/>
      <c r="D87" s="11">
        <v>0.1116</v>
      </c>
      <c r="E87" s="12">
        <f>G85*G85*3.1416/4/1000/1000</f>
        <v>0.23758349999999998</v>
      </c>
      <c r="F87" s="13" t="s">
        <v>4</v>
      </c>
      <c r="G87" s="14" t="s">
        <v>5</v>
      </c>
      <c r="H87" s="14"/>
      <c r="I87" s="13" t="s">
        <v>6</v>
      </c>
      <c r="J87" s="14" t="s">
        <v>5</v>
      </c>
      <c r="K87" s="13" t="s">
        <v>7</v>
      </c>
      <c r="L87" s="14" t="s">
        <v>5</v>
      </c>
    </row>
    <row r="88" spans="1:12" ht="15.75">
      <c r="A88" s="9"/>
      <c r="B88" s="9"/>
      <c r="C88" s="9"/>
      <c r="D88" s="9"/>
      <c r="E88" s="5"/>
      <c r="F88" s="5" t="s">
        <v>0</v>
      </c>
      <c r="G88" s="5" t="s">
        <v>1</v>
      </c>
      <c r="H88" s="5"/>
      <c r="I88" s="5" t="s">
        <v>0</v>
      </c>
      <c r="J88" s="5" t="s">
        <v>1</v>
      </c>
      <c r="K88" s="5" t="s">
        <v>0</v>
      </c>
      <c r="L88" s="5" t="s">
        <v>1</v>
      </c>
    </row>
    <row r="89" spans="1:12" ht="15.75">
      <c r="A89" s="5" t="s">
        <v>8</v>
      </c>
      <c r="B89" s="9" t="s">
        <v>9</v>
      </c>
      <c r="C89" s="21" t="s">
        <v>14</v>
      </c>
      <c r="D89" s="9" t="s">
        <v>10</v>
      </c>
      <c r="E89" s="9" t="s">
        <v>11</v>
      </c>
      <c r="F89" s="9" t="s">
        <v>12</v>
      </c>
      <c r="G89" s="9" t="s">
        <v>12</v>
      </c>
      <c r="H89" s="9" t="s">
        <v>13</v>
      </c>
      <c r="I89" s="5"/>
      <c r="J89" s="5"/>
      <c r="K89" s="5"/>
      <c r="L89" s="1"/>
    </row>
    <row r="90" spans="1:12" ht="14.25">
      <c r="A90" s="5">
        <v>2</v>
      </c>
      <c r="B90" s="5">
        <v>10</v>
      </c>
      <c r="C90" s="5">
        <v>-0.07</v>
      </c>
      <c r="D90" s="5">
        <f aca="true" t="shared" si="12" ref="D90:D97">C90-C91</f>
        <v>2.8000000000000003</v>
      </c>
      <c r="E90" s="5">
        <f aca="true" t="shared" si="13" ref="E90:E96">B90*D90</f>
        <v>28.000000000000004</v>
      </c>
      <c r="F90" s="5"/>
      <c r="G90" s="5"/>
      <c r="H90" s="5"/>
      <c r="I90" s="5"/>
      <c r="J90" s="5"/>
      <c r="K90" s="5"/>
      <c r="L90" s="1"/>
    </row>
    <row r="91" spans="1:12" ht="14.25">
      <c r="A91" s="5">
        <v>3</v>
      </c>
      <c r="B91" s="5">
        <v>42</v>
      </c>
      <c r="C91" s="5">
        <v>-2.87</v>
      </c>
      <c r="D91" s="5">
        <f t="shared" si="12"/>
        <v>1.3999999999999995</v>
      </c>
      <c r="E91" s="5">
        <f t="shared" si="13"/>
        <v>58.799999999999976</v>
      </c>
      <c r="F91" s="5"/>
      <c r="G91" s="5"/>
      <c r="H91" s="5"/>
      <c r="I91" s="5"/>
      <c r="J91" s="5"/>
      <c r="K91" s="5"/>
      <c r="L91" s="1"/>
    </row>
    <row r="92" spans="1:12" ht="14.25">
      <c r="A92" s="5">
        <v>4</v>
      </c>
      <c r="B92" s="5">
        <v>35</v>
      </c>
      <c r="C92" s="5">
        <v>-4.27</v>
      </c>
      <c r="D92" s="5">
        <f t="shared" si="12"/>
        <v>2.9000000000000004</v>
      </c>
      <c r="E92" s="5">
        <f t="shared" si="13"/>
        <v>101.50000000000001</v>
      </c>
      <c r="F92" s="15"/>
      <c r="G92" s="15"/>
      <c r="H92" s="5"/>
      <c r="I92" s="5"/>
      <c r="J92" s="5"/>
      <c r="K92" s="5"/>
      <c r="L92" s="1"/>
    </row>
    <row r="93" spans="1:12" ht="14.25">
      <c r="A93" s="5">
        <v>5</v>
      </c>
      <c r="B93" s="5">
        <v>30</v>
      </c>
      <c r="C93" s="5">
        <v>-7.17</v>
      </c>
      <c r="D93" s="5">
        <f t="shared" si="12"/>
        <v>3</v>
      </c>
      <c r="E93" s="5">
        <f t="shared" si="13"/>
        <v>90</v>
      </c>
      <c r="F93" s="15"/>
      <c r="G93" s="15"/>
      <c r="H93" s="5"/>
      <c r="I93" s="5"/>
      <c r="J93" s="5"/>
      <c r="K93" s="19"/>
      <c r="L93" s="19"/>
    </row>
    <row r="94" spans="1:12" ht="14.25">
      <c r="A94" s="5">
        <v>6.1</v>
      </c>
      <c r="B94" s="5">
        <v>25</v>
      </c>
      <c r="C94" s="5">
        <v>-10.17</v>
      </c>
      <c r="D94" s="5">
        <f t="shared" si="12"/>
        <v>8.700000000000001</v>
      </c>
      <c r="E94" s="5">
        <f t="shared" si="13"/>
        <v>217.50000000000003</v>
      </c>
      <c r="F94" s="15"/>
      <c r="G94" s="15"/>
      <c r="H94" s="5"/>
      <c r="I94" s="5"/>
      <c r="J94" s="5"/>
      <c r="K94" s="7"/>
      <c r="L94" s="18"/>
    </row>
    <row r="95" spans="1:12" ht="14.25">
      <c r="A95" s="5">
        <v>6.2</v>
      </c>
      <c r="B95" s="5">
        <v>22</v>
      </c>
      <c r="C95" s="5">
        <v>-18.87</v>
      </c>
      <c r="D95" s="5">
        <f t="shared" si="12"/>
        <v>0</v>
      </c>
      <c r="E95" s="5">
        <f t="shared" si="13"/>
        <v>0</v>
      </c>
      <c r="F95" s="15"/>
      <c r="G95" s="15"/>
      <c r="H95" s="5"/>
      <c r="I95" s="5"/>
      <c r="J95" s="5"/>
      <c r="K95" s="7"/>
      <c r="L95" s="18"/>
    </row>
    <row r="96" spans="1:12" ht="14.25">
      <c r="A96" s="5">
        <v>7</v>
      </c>
      <c r="B96" s="5">
        <v>40</v>
      </c>
      <c r="C96" s="5">
        <v>-18.87</v>
      </c>
      <c r="D96" s="5">
        <f t="shared" si="12"/>
        <v>0</v>
      </c>
      <c r="E96" s="5">
        <f t="shared" si="13"/>
        <v>0</v>
      </c>
      <c r="F96" s="19"/>
      <c r="G96" s="19"/>
      <c r="H96" s="7"/>
      <c r="I96" s="7"/>
      <c r="J96" s="7"/>
      <c r="K96" s="19"/>
      <c r="L96" s="19"/>
    </row>
    <row r="97" spans="1:12" ht="14.25">
      <c r="A97" s="5">
        <v>8</v>
      </c>
      <c r="B97" s="5">
        <v>55</v>
      </c>
      <c r="C97" s="5">
        <v>-18.87</v>
      </c>
      <c r="D97" s="5">
        <f t="shared" si="12"/>
        <v>1</v>
      </c>
      <c r="E97" s="5">
        <f>B97*D97</f>
        <v>55</v>
      </c>
      <c r="F97" s="15">
        <f>SUM(E90:E97)*D86</f>
        <v>652.1472</v>
      </c>
      <c r="G97" s="15">
        <f>SUM(E90:E97)*E86</f>
        <v>736.9704000000002</v>
      </c>
      <c r="H97" s="5">
        <v>3000</v>
      </c>
      <c r="I97" s="5">
        <f>H97*D87</f>
        <v>334.8</v>
      </c>
      <c r="J97" s="5">
        <f>H97*E87</f>
        <v>712.7504999999999</v>
      </c>
      <c r="K97" s="16">
        <f>(F97+I97)/1.75</f>
        <v>563.9698285714286</v>
      </c>
      <c r="L97" s="17">
        <f>(G97+J97)/1.75</f>
        <v>828.4119428571429</v>
      </c>
    </row>
    <row r="98" spans="1:12" ht="14.25">
      <c r="A98" s="26" t="s">
        <v>16</v>
      </c>
      <c r="B98" s="1"/>
      <c r="C98" s="1">
        <v>-19.87</v>
      </c>
      <c r="D98" s="7"/>
      <c r="E98" s="7"/>
      <c r="F98" s="19"/>
      <c r="G98" s="19"/>
      <c r="H98" s="7"/>
      <c r="I98" s="7"/>
      <c r="J98" s="7"/>
      <c r="K98" s="19"/>
      <c r="L98" s="19"/>
    </row>
    <row r="99" spans="4:12" ht="15" thickBot="1">
      <c r="D99" s="5"/>
      <c r="E99" s="5"/>
      <c r="F99" s="15"/>
      <c r="G99" s="15"/>
      <c r="H99" s="5"/>
      <c r="I99" s="5"/>
      <c r="J99" s="5"/>
      <c r="K99" s="19"/>
      <c r="L99" s="19"/>
    </row>
    <row r="100" spans="1:12" ht="16.5" thickBot="1">
      <c r="A100" s="32" t="s">
        <v>28</v>
      </c>
      <c r="B100" s="3"/>
      <c r="C100" s="3"/>
      <c r="D100" s="3" t="s">
        <v>0</v>
      </c>
      <c r="E100" s="4" t="s">
        <v>1</v>
      </c>
      <c r="F100" t="s">
        <v>26</v>
      </c>
      <c r="G100" s="5">
        <v>550</v>
      </c>
      <c r="H100" s="5"/>
      <c r="I100" s="5"/>
      <c r="J100" s="5"/>
      <c r="K100" s="5"/>
      <c r="L100" s="1"/>
    </row>
    <row r="101" spans="1:12" ht="15.75">
      <c r="A101" s="5"/>
      <c r="B101" s="6" t="s">
        <v>2</v>
      </c>
      <c r="C101" s="20"/>
      <c r="D101" s="7">
        <v>1.184</v>
      </c>
      <c r="E101" s="8">
        <v>1.338</v>
      </c>
      <c r="F101" s="5"/>
      <c r="G101" s="5"/>
      <c r="H101" s="5"/>
      <c r="I101" s="5"/>
      <c r="J101" s="5"/>
      <c r="K101" s="5"/>
      <c r="L101" s="1"/>
    </row>
    <row r="102" spans="1:12" ht="15.75">
      <c r="A102" s="9"/>
      <c r="B102" s="10" t="s">
        <v>3</v>
      </c>
      <c r="C102" s="11"/>
      <c r="D102" s="11">
        <v>0.1116</v>
      </c>
      <c r="E102" s="12">
        <f>G100*G100*3.1416/4/1000/1000</f>
        <v>0.23758349999999998</v>
      </c>
      <c r="F102" s="13" t="s">
        <v>4</v>
      </c>
      <c r="G102" s="14" t="s">
        <v>5</v>
      </c>
      <c r="H102" s="14"/>
      <c r="I102" s="13" t="s">
        <v>6</v>
      </c>
      <c r="J102" s="14" t="s">
        <v>5</v>
      </c>
      <c r="K102" s="13" t="s">
        <v>7</v>
      </c>
      <c r="L102" s="14" t="s">
        <v>5</v>
      </c>
    </row>
    <row r="103" spans="1:12" ht="15.75">
      <c r="A103" s="9"/>
      <c r="B103" s="9"/>
      <c r="C103" s="9"/>
      <c r="D103" s="9"/>
      <c r="E103" s="5"/>
      <c r="F103" s="5" t="s">
        <v>0</v>
      </c>
      <c r="G103" s="5" t="s">
        <v>1</v>
      </c>
      <c r="H103" s="5"/>
      <c r="I103" s="5" t="s">
        <v>0</v>
      </c>
      <c r="J103" s="5" t="s">
        <v>1</v>
      </c>
      <c r="K103" s="5" t="s">
        <v>0</v>
      </c>
      <c r="L103" s="5" t="s">
        <v>1</v>
      </c>
    </row>
    <row r="104" spans="1:12" ht="15.75">
      <c r="A104" s="5" t="s">
        <v>8</v>
      </c>
      <c r="B104" s="9" t="s">
        <v>9</v>
      </c>
      <c r="C104" s="21" t="s">
        <v>14</v>
      </c>
      <c r="D104" s="9" t="s">
        <v>10</v>
      </c>
      <c r="E104" s="9" t="s">
        <v>11</v>
      </c>
      <c r="F104" s="9" t="s">
        <v>12</v>
      </c>
      <c r="G104" s="9" t="s">
        <v>12</v>
      </c>
      <c r="H104" s="9" t="s">
        <v>13</v>
      </c>
      <c r="I104" s="5"/>
      <c r="J104" s="5"/>
      <c r="K104" s="5"/>
      <c r="L104" s="1"/>
    </row>
    <row r="105" spans="1:12" ht="14.25">
      <c r="A105" s="5">
        <v>2</v>
      </c>
      <c r="B105" s="5">
        <v>10</v>
      </c>
      <c r="C105" s="5">
        <v>-0.35</v>
      </c>
      <c r="D105" s="5">
        <f aca="true" t="shared" si="14" ref="D105:D111">C105-C106</f>
        <v>2.5</v>
      </c>
      <c r="E105" s="5">
        <f aca="true" t="shared" si="15" ref="E105:E111">B105*D105</f>
        <v>25</v>
      </c>
      <c r="F105" s="5"/>
      <c r="G105" s="5"/>
      <c r="H105" s="5"/>
      <c r="I105" s="5"/>
      <c r="J105" s="5"/>
      <c r="K105" s="5"/>
      <c r="L105" s="1"/>
    </row>
    <row r="106" spans="1:12" ht="14.25">
      <c r="A106" s="5">
        <v>3</v>
      </c>
      <c r="B106" s="5">
        <v>42</v>
      </c>
      <c r="C106" s="5">
        <v>-2.85</v>
      </c>
      <c r="D106" s="5">
        <f t="shared" si="14"/>
        <v>3.1999999999999997</v>
      </c>
      <c r="E106" s="5">
        <f t="shared" si="15"/>
        <v>134.39999999999998</v>
      </c>
      <c r="F106" s="5"/>
      <c r="G106" s="5"/>
      <c r="H106" s="5"/>
      <c r="I106" s="5"/>
      <c r="J106" s="5"/>
      <c r="K106" s="5"/>
      <c r="L106" s="1"/>
    </row>
    <row r="107" spans="1:12" ht="14.25">
      <c r="A107" s="5">
        <v>4</v>
      </c>
      <c r="B107" s="5">
        <v>35</v>
      </c>
      <c r="C107" s="5">
        <v>-6.05</v>
      </c>
      <c r="D107" s="5">
        <f t="shared" si="14"/>
        <v>2.500000000000001</v>
      </c>
      <c r="E107" s="5">
        <f t="shared" si="15"/>
        <v>87.50000000000003</v>
      </c>
      <c r="F107" s="15"/>
      <c r="G107" s="15"/>
      <c r="H107" s="5"/>
      <c r="I107" s="5"/>
      <c r="J107" s="5"/>
      <c r="K107" s="5"/>
      <c r="L107" s="1"/>
    </row>
    <row r="108" spans="1:12" ht="14.25">
      <c r="A108" s="5">
        <v>5</v>
      </c>
      <c r="B108" s="5">
        <v>30</v>
      </c>
      <c r="C108" s="5">
        <v>-8.55</v>
      </c>
      <c r="D108" s="5">
        <f t="shared" si="14"/>
        <v>1.8999999999999986</v>
      </c>
      <c r="E108" s="5">
        <f t="shared" si="15"/>
        <v>56.99999999999996</v>
      </c>
      <c r="F108" s="15"/>
      <c r="G108" s="15"/>
      <c r="H108" s="5"/>
      <c r="I108" s="5"/>
      <c r="J108" s="5"/>
      <c r="K108" s="19"/>
      <c r="L108" s="19"/>
    </row>
    <row r="109" spans="1:12" ht="14.25">
      <c r="A109" s="5">
        <v>6.1</v>
      </c>
      <c r="B109" s="5">
        <v>25</v>
      </c>
      <c r="C109" s="5">
        <v>-10.45</v>
      </c>
      <c r="D109" s="5">
        <f t="shared" si="14"/>
        <v>6.699999999999999</v>
      </c>
      <c r="E109" s="5">
        <f t="shared" si="15"/>
        <v>167.49999999999997</v>
      </c>
      <c r="F109" s="15"/>
      <c r="G109" s="15"/>
      <c r="H109" s="5"/>
      <c r="I109" s="5"/>
      <c r="J109" s="5"/>
      <c r="K109" s="7"/>
      <c r="L109" s="18"/>
    </row>
    <row r="110" spans="1:12" ht="14.25">
      <c r="A110" s="5">
        <v>6.2</v>
      </c>
      <c r="B110" s="5">
        <v>22</v>
      </c>
      <c r="C110" s="5">
        <v>-17.15</v>
      </c>
      <c r="D110" s="5">
        <f t="shared" si="14"/>
        <v>0</v>
      </c>
      <c r="E110" s="5">
        <f t="shared" si="15"/>
        <v>0</v>
      </c>
      <c r="F110" s="15"/>
      <c r="G110" s="15"/>
      <c r="H110" s="5"/>
      <c r="I110" s="5"/>
      <c r="J110" s="5"/>
      <c r="K110" s="7"/>
      <c r="L110" s="18"/>
    </row>
    <row r="111" spans="1:12" ht="14.25">
      <c r="A111" s="5">
        <v>7</v>
      </c>
      <c r="B111" s="5">
        <v>40</v>
      </c>
      <c r="C111" s="5">
        <v>-17.15</v>
      </c>
      <c r="D111" s="5">
        <f t="shared" si="14"/>
        <v>1</v>
      </c>
      <c r="E111" s="5">
        <f t="shared" si="15"/>
        <v>40</v>
      </c>
      <c r="F111" s="15">
        <f>SUM(E105:E111)*D101</f>
        <v>605.4975999999999</v>
      </c>
      <c r="G111" s="15">
        <f>SUM(E105:E111)*E101</f>
        <v>684.2532</v>
      </c>
      <c r="H111" s="5">
        <v>2800</v>
      </c>
      <c r="I111" s="5">
        <f>H111*D102</f>
        <v>312.48</v>
      </c>
      <c r="J111" s="5">
        <f>H111*E102</f>
        <v>665.2338</v>
      </c>
      <c r="K111" s="16">
        <f>(F111+I111)/1.75</f>
        <v>524.5586285714286</v>
      </c>
      <c r="L111" s="17">
        <f>(G111+J111)/1.75</f>
        <v>771.1354285714286</v>
      </c>
    </row>
    <row r="112" spans="1:12" ht="14.25">
      <c r="A112" s="26" t="s">
        <v>16</v>
      </c>
      <c r="B112" s="1"/>
      <c r="C112" s="1">
        <v>-18.15</v>
      </c>
      <c r="D112" s="7"/>
      <c r="E112" s="7"/>
      <c r="F112" s="19"/>
      <c r="G112" s="19"/>
      <c r="H112" s="7"/>
      <c r="I112" s="7"/>
      <c r="J112" s="7"/>
      <c r="K112" s="19"/>
      <c r="L112" s="19"/>
    </row>
    <row r="113" spans="4:12" ht="15" thickBot="1">
      <c r="D113" s="5"/>
      <c r="E113" s="5"/>
      <c r="F113" s="15"/>
      <c r="G113" s="15"/>
      <c r="H113" s="5"/>
      <c r="I113" s="5"/>
      <c r="J113" s="5"/>
      <c r="K113" s="19"/>
      <c r="L113" s="19"/>
    </row>
    <row r="114" spans="1:12" ht="16.5" thickBot="1">
      <c r="A114" s="32" t="s">
        <v>27</v>
      </c>
      <c r="B114" s="3"/>
      <c r="C114" s="3"/>
      <c r="D114" s="3" t="s">
        <v>0</v>
      </c>
      <c r="E114" s="4" t="s">
        <v>1</v>
      </c>
      <c r="F114" t="s">
        <v>26</v>
      </c>
      <c r="G114" s="5">
        <v>550</v>
      </c>
      <c r="H114" s="5"/>
      <c r="I114" s="5"/>
      <c r="J114" s="5"/>
      <c r="K114" s="5"/>
      <c r="L114" s="1"/>
    </row>
    <row r="115" spans="1:12" ht="15.75">
      <c r="A115" s="5"/>
      <c r="B115" s="6" t="s">
        <v>2</v>
      </c>
      <c r="C115" s="20"/>
      <c r="D115" s="7">
        <v>1.184</v>
      </c>
      <c r="E115" s="8">
        <v>1.338</v>
      </c>
      <c r="F115" s="5"/>
      <c r="G115" s="5"/>
      <c r="H115" s="5"/>
      <c r="I115" s="5"/>
      <c r="J115" s="5"/>
      <c r="K115" s="5"/>
      <c r="L115" s="1"/>
    </row>
    <row r="116" spans="1:12" ht="15.75">
      <c r="A116" s="9"/>
      <c r="B116" s="10" t="s">
        <v>3</v>
      </c>
      <c r="C116" s="11"/>
      <c r="D116" s="11">
        <v>0.1116</v>
      </c>
      <c r="E116" s="12">
        <f>G114*G114*3.1416/4/1000/1000</f>
        <v>0.23758349999999998</v>
      </c>
      <c r="F116" s="13" t="s">
        <v>4</v>
      </c>
      <c r="G116" s="14" t="s">
        <v>5</v>
      </c>
      <c r="H116" s="14"/>
      <c r="I116" s="13" t="s">
        <v>6</v>
      </c>
      <c r="J116" s="14" t="s">
        <v>5</v>
      </c>
      <c r="K116" s="13" t="s">
        <v>7</v>
      </c>
      <c r="L116" s="14" t="s">
        <v>5</v>
      </c>
    </row>
    <row r="117" spans="1:12" ht="15.75">
      <c r="A117" s="9"/>
      <c r="B117" s="9"/>
      <c r="C117" s="9"/>
      <c r="D117" s="9"/>
      <c r="E117" s="5"/>
      <c r="F117" s="5" t="s">
        <v>0</v>
      </c>
      <c r="G117" s="5" t="s">
        <v>1</v>
      </c>
      <c r="H117" s="5"/>
      <c r="I117" s="5" t="s">
        <v>0</v>
      </c>
      <c r="J117" s="5" t="s">
        <v>1</v>
      </c>
      <c r="K117" s="5" t="s">
        <v>0</v>
      </c>
      <c r="L117" s="5" t="s">
        <v>1</v>
      </c>
    </row>
    <row r="118" spans="1:12" ht="15.75">
      <c r="A118" s="5" t="s">
        <v>8</v>
      </c>
      <c r="B118" s="9" t="s">
        <v>9</v>
      </c>
      <c r="C118" s="21" t="s">
        <v>14</v>
      </c>
      <c r="D118" s="9" t="s">
        <v>10</v>
      </c>
      <c r="E118" s="9" t="s">
        <v>11</v>
      </c>
      <c r="F118" s="9" t="s">
        <v>12</v>
      </c>
      <c r="G118" s="9" t="s">
        <v>12</v>
      </c>
      <c r="H118" s="9" t="s">
        <v>13</v>
      </c>
      <c r="I118" s="5"/>
      <c r="J118" s="5"/>
      <c r="K118" s="5"/>
      <c r="L118" s="1"/>
    </row>
    <row r="119" spans="1:12" ht="14.25">
      <c r="A119" s="5">
        <v>2</v>
      </c>
      <c r="B119" s="5">
        <v>10</v>
      </c>
      <c r="C119" s="5">
        <v>-0.73</v>
      </c>
      <c r="D119" s="5">
        <f aca="true" t="shared" si="16" ref="D119:D125">C119-C120</f>
        <v>1.7999999999999998</v>
      </c>
      <c r="E119" s="5">
        <f aca="true" t="shared" si="17" ref="E119:E125">B119*D119</f>
        <v>18</v>
      </c>
      <c r="F119" s="5"/>
      <c r="G119" s="5"/>
      <c r="H119" s="5"/>
      <c r="I119" s="5"/>
      <c r="J119" s="5"/>
      <c r="K119" s="5"/>
      <c r="L119" s="1"/>
    </row>
    <row r="120" spans="1:12" ht="14.25">
      <c r="A120" s="5">
        <v>3</v>
      </c>
      <c r="B120" s="5">
        <v>42</v>
      </c>
      <c r="C120" s="5">
        <v>-2.53</v>
      </c>
      <c r="D120" s="5">
        <f t="shared" si="16"/>
        <v>2.9</v>
      </c>
      <c r="E120" s="5">
        <f t="shared" si="17"/>
        <v>121.8</v>
      </c>
      <c r="F120" s="5"/>
      <c r="G120" s="5"/>
      <c r="H120" s="5"/>
      <c r="I120" s="5"/>
      <c r="J120" s="5"/>
      <c r="K120" s="5"/>
      <c r="L120" s="1"/>
    </row>
    <row r="121" spans="1:12" ht="14.25">
      <c r="A121" s="5">
        <v>4</v>
      </c>
      <c r="B121" s="5">
        <v>35</v>
      </c>
      <c r="C121" s="5">
        <v>-5.43</v>
      </c>
      <c r="D121" s="5">
        <f t="shared" si="16"/>
        <v>2.1000000000000005</v>
      </c>
      <c r="E121" s="5">
        <f t="shared" si="17"/>
        <v>73.50000000000001</v>
      </c>
      <c r="F121" s="15"/>
      <c r="G121" s="15"/>
      <c r="H121" s="5"/>
      <c r="I121" s="5"/>
      <c r="J121" s="5"/>
      <c r="K121" s="5"/>
      <c r="L121" s="1"/>
    </row>
    <row r="122" spans="1:12" ht="14.25">
      <c r="A122" s="5">
        <v>5</v>
      </c>
      <c r="B122" s="5">
        <v>30</v>
      </c>
      <c r="C122" s="5">
        <v>-7.53</v>
      </c>
      <c r="D122" s="5">
        <f t="shared" si="16"/>
        <v>2.8999999999999995</v>
      </c>
      <c r="E122" s="5">
        <f t="shared" si="17"/>
        <v>86.99999999999999</v>
      </c>
      <c r="F122" s="15"/>
      <c r="G122" s="15"/>
      <c r="H122" s="5"/>
      <c r="I122" s="5"/>
      <c r="J122" s="5"/>
      <c r="K122" s="19"/>
      <c r="L122" s="19"/>
    </row>
    <row r="123" spans="1:12" ht="14.25">
      <c r="A123" s="5">
        <v>6.1</v>
      </c>
      <c r="B123" s="5">
        <v>25</v>
      </c>
      <c r="C123" s="5">
        <v>-10.43</v>
      </c>
      <c r="D123" s="5">
        <f t="shared" si="16"/>
        <v>7</v>
      </c>
      <c r="E123" s="5">
        <f t="shared" si="17"/>
        <v>175</v>
      </c>
      <c r="F123" s="15"/>
      <c r="G123" s="15"/>
      <c r="H123" s="5"/>
      <c r="I123" s="5"/>
      <c r="J123" s="5"/>
      <c r="K123" s="7"/>
      <c r="L123" s="18"/>
    </row>
    <row r="124" spans="1:12" ht="14.25">
      <c r="A124" s="5">
        <v>6.2</v>
      </c>
      <c r="B124" s="5">
        <v>22</v>
      </c>
      <c r="C124" s="5">
        <v>-17.43</v>
      </c>
      <c r="D124" s="5">
        <f t="shared" si="16"/>
        <v>0</v>
      </c>
      <c r="E124" s="5">
        <f t="shared" si="17"/>
        <v>0</v>
      </c>
      <c r="F124" s="15"/>
      <c r="G124" s="15"/>
      <c r="H124" s="5"/>
      <c r="I124" s="5"/>
      <c r="J124" s="5"/>
      <c r="K124" s="7"/>
      <c r="L124" s="18"/>
    </row>
    <row r="125" spans="1:12" ht="14.25">
      <c r="A125" s="5">
        <v>7</v>
      </c>
      <c r="B125" s="5">
        <v>40</v>
      </c>
      <c r="C125" s="5">
        <v>-17.43</v>
      </c>
      <c r="D125" s="5">
        <f t="shared" si="16"/>
        <v>1</v>
      </c>
      <c r="E125" s="5">
        <f t="shared" si="17"/>
        <v>40</v>
      </c>
      <c r="F125" s="15">
        <f>SUM(E119:E125)*D115</f>
        <v>610.1152</v>
      </c>
      <c r="G125" s="15">
        <f>SUM(E119:E125)*E115</f>
        <v>689.4714</v>
      </c>
      <c r="H125" s="5">
        <v>2800</v>
      </c>
      <c r="I125" s="5">
        <f>H125*D116</f>
        <v>312.48</v>
      </c>
      <c r="J125" s="5">
        <f>H125*E116</f>
        <v>665.2338</v>
      </c>
      <c r="K125" s="16">
        <f>(F125+I125)/1.75</f>
        <v>527.1972571428571</v>
      </c>
      <c r="L125" s="17">
        <f>(G125+J125)/1.75</f>
        <v>774.117257142857</v>
      </c>
    </row>
    <row r="126" spans="1:12" ht="14.25">
      <c r="A126" s="26" t="s">
        <v>16</v>
      </c>
      <c r="B126" s="1"/>
      <c r="C126" s="1">
        <v>-18.43</v>
      </c>
      <c r="D126" s="7"/>
      <c r="E126" s="7"/>
      <c r="F126" s="19"/>
      <c r="G126" s="19"/>
      <c r="H126" s="7"/>
      <c r="I126" s="7"/>
      <c r="J126" s="7"/>
      <c r="K126" s="19"/>
      <c r="L126" s="19"/>
    </row>
    <row r="127" spans="1:12" ht="14.25">
      <c r="A127" s="26"/>
      <c r="B127" s="1"/>
      <c r="C127" s="1"/>
      <c r="D127" s="7"/>
      <c r="E127" s="7"/>
      <c r="F127" s="19"/>
      <c r="G127" s="19"/>
      <c r="H127" s="7"/>
      <c r="I127" s="7"/>
      <c r="J127" s="7"/>
      <c r="K127" s="19"/>
      <c r="L127" s="19"/>
    </row>
    <row r="128" spans="1:12" ht="15" thickBot="1">
      <c r="A128" s="26"/>
      <c r="B128" s="1"/>
      <c r="C128" s="1"/>
      <c r="D128" s="7"/>
      <c r="E128" s="7"/>
      <c r="F128" s="19"/>
      <c r="G128" s="19"/>
      <c r="H128" s="7"/>
      <c r="I128" s="7"/>
      <c r="J128" s="7"/>
      <c r="K128" s="19"/>
      <c r="L128" s="19"/>
    </row>
    <row r="129" spans="1:12" ht="16.5" thickBot="1">
      <c r="A129" s="32" t="s">
        <v>29</v>
      </c>
      <c r="B129" s="3"/>
      <c r="C129" s="3"/>
      <c r="D129" s="3" t="s">
        <v>0</v>
      </c>
      <c r="E129" s="4" t="s">
        <v>1</v>
      </c>
      <c r="F129" t="s">
        <v>26</v>
      </c>
      <c r="G129" s="5">
        <v>550</v>
      </c>
      <c r="H129" s="5"/>
      <c r="I129" s="5"/>
      <c r="J129" s="5"/>
      <c r="K129" s="5"/>
      <c r="L129" s="1"/>
    </row>
    <row r="130" spans="1:12" ht="15.75">
      <c r="A130" s="5"/>
      <c r="B130" s="6" t="s">
        <v>2</v>
      </c>
      <c r="C130" s="20"/>
      <c r="D130" s="7">
        <v>1.184</v>
      </c>
      <c r="E130" s="8">
        <v>1.338</v>
      </c>
      <c r="F130" s="5"/>
      <c r="G130" s="5"/>
      <c r="H130" s="5"/>
      <c r="I130" s="5"/>
      <c r="J130" s="5"/>
      <c r="K130" s="5"/>
      <c r="L130" s="1"/>
    </row>
    <row r="131" spans="1:12" ht="15.75">
      <c r="A131" s="9"/>
      <c r="B131" s="10" t="s">
        <v>3</v>
      </c>
      <c r="C131" s="11"/>
      <c r="D131" s="11">
        <v>0.1116</v>
      </c>
      <c r="E131" s="12">
        <f>G129*G129*3.1416/4/1000/1000</f>
        <v>0.23758349999999998</v>
      </c>
      <c r="F131" s="13" t="s">
        <v>4</v>
      </c>
      <c r="G131" s="14" t="s">
        <v>5</v>
      </c>
      <c r="H131" s="14"/>
      <c r="I131" s="13" t="s">
        <v>6</v>
      </c>
      <c r="J131" s="14" t="s">
        <v>5</v>
      </c>
      <c r="K131" s="13" t="s">
        <v>7</v>
      </c>
      <c r="L131" s="14" t="s">
        <v>5</v>
      </c>
    </row>
    <row r="132" spans="1:12" ht="15.75">
      <c r="A132" s="9"/>
      <c r="B132" s="9"/>
      <c r="C132" s="9"/>
      <c r="D132" s="9"/>
      <c r="E132" s="5"/>
      <c r="F132" s="5" t="s">
        <v>0</v>
      </c>
      <c r="G132" s="5" t="s">
        <v>1</v>
      </c>
      <c r="H132" s="5"/>
      <c r="I132" s="5" t="s">
        <v>0</v>
      </c>
      <c r="J132" s="5" t="s">
        <v>1</v>
      </c>
      <c r="K132" s="5" t="s">
        <v>0</v>
      </c>
      <c r="L132" s="5" t="s">
        <v>1</v>
      </c>
    </row>
    <row r="133" spans="1:12" ht="15.75">
      <c r="A133" s="5" t="s">
        <v>8</v>
      </c>
      <c r="B133" s="9" t="s">
        <v>9</v>
      </c>
      <c r="C133" s="21" t="s">
        <v>14</v>
      </c>
      <c r="D133" s="9" t="s">
        <v>10</v>
      </c>
      <c r="E133" s="9" t="s">
        <v>11</v>
      </c>
      <c r="F133" s="9" t="s">
        <v>12</v>
      </c>
      <c r="G133" s="9" t="s">
        <v>12</v>
      </c>
      <c r="H133" s="9" t="s">
        <v>13</v>
      </c>
      <c r="I133" s="5"/>
      <c r="J133" s="5"/>
      <c r="K133" s="5"/>
      <c r="L133" s="1"/>
    </row>
    <row r="134" spans="1:12" ht="14.25">
      <c r="A134" s="5">
        <v>2</v>
      </c>
      <c r="B134" s="5">
        <v>10</v>
      </c>
      <c r="C134" s="5">
        <v>-0.65</v>
      </c>
      <c r="D134" s="5">
        <f aca="true" t="shared" si="18" ref="D134:D140">C134-C135</f>
        <v>2.2</v>
      </c>
      <c r="E134" s="5">
        <f aca="true" t="shared" si="19" ref="E134:E140">B134*D134</f>
        <v>22</v>
      </c>
      <c r="F134" s="5"/>
      <c r="G134" s="5"/>
      <c r="H134" s="5"/>
      <c r="I134" s="5"/>
      <c r="J134" s="5"/>
      <c r="K134" s="5"/>
      <c r="L134" s="1"/>
    </row>
    <row r="135" spans="1:12" ht="14.25">
      <c r="A135" s="5">
        <v>3</v>
      </c>
      <c r="B135" s="5">
        <v>42</v>
      </c>
      <c r="C135" s="5">
        <v>-2.85</v>
      </c>
      <c r="D135" s="5">
        <f t="shared" si="18"/>
        <v>2.6</v>
      </c>
      <c r="E135" s="5">
        <f t="shared" si="19"/>
        <v>109.2</v>
      </c>
      <c r="F135" s="5"/>
      <c r="G135" s="5"/>
      <c r="H135" s="5"/>
      <c r="I135" s="5"/>
      <c r="J135" s="5"/>
      <c r="K135" s="5"/>
      <c r="L135" s="1"/>
    </row>
    <row r="136" spans="1:12" ht="14.25">
      <c r="A136" s="5">
        <v>4</v>
      </c>
      <c r="B136" s="5">
        <v>35</v>
      </c>
      <c r="C136" s="5">
        <v>-5.45</v>
      </c>
      <c r="D136" s="5">
        <f t="shared" si="18"/>
        <v>2.7</v>
      </c>
      <c r="E136" s="5">
        <f t="shared" si="19"/>
        <v>94.5</v>
      </c>
      <c r="F136" s="15"/>
      <c r="G136" s="15"/>
      <c r="H136" s="5"/>
      <c r="I136" s="5"/>
      <c r="J136" s="5"/>
      <c r="K136" s="5"/>
      <c r="L136" s="1"/>
    </row>
    <row r="137" spans="1:12" ht="14.25">
      <c r="A137" s="5">
        <v>5</v>
      </c>
      <c r="B137" s="5">
        <v>30</v>
      </c>
      <c r="C137" s="5">
        <v>-8.15</v>
      </c>
      <c r="D137" s="5">
        <f t="shared" si="18"/>
        <v>2.4000000000000004</v>
      </c>
      <c r="E137" s="5">
        <f t="shared" si="19"/>
        <v>72.00000000000001</v>
      </c>
      <c r="F137" s="15"/>
      <c r="G137" s="15"/>
      <c r="H137" s="5"/>
      <c r="I137" s="5"/>
      <c r="J137" s="5"/>
      <c r="K137" s="19"/>
      <c r="L137" s="19"/>
    </row>
    <row r="138" spans="1:12" ht="14.25">
      <c r="A138" s="5">
        <v>6.1</v>
      </c>
      <c r="B138" s="5">
        <v>25</v>
      </c>
      <c r="C138" s="5">
        <v>-10.55</v>
      </c>
      <c r="D138" s="5">
        <f t="shared" si="18"/>
        <v>5</v>
      </c>
      <c r="E138" s="5">
        <f t="shared" si="19"/>
        <v>125</v>
      </c>
      <c r="F138" s="15"/>
      <c r="G138" s="15"/>
      <c r="H138" s="5"/>
      <c r="I138" s="5"/>
      <c r="J138" s="5"/>
      <c r="K138" s="7"/>
      <c r="L138" s="18"/>
    </row>
    <row r="139" spans="1:12" ht="14.25">
      <c r="A139" s="5">
        <v>6.2</v>
      </c>
      <c r="B139" s="5">
        <v>22</v>
      </c>
      <c r="C139" s="5">
        <v>-15.55</v>
      </c>
      <c r="D139" s="5">
        <f t="shared" si="18"/>
        <v>0</v>
      </c>
      <c r="E139" s="5">
        <f t="shared" si="19"/>
        <v>0</v>
      </c>
      <c r="F139" s="15"/>
      <c r="G139" s="15"/>
      <c r="H139" s="5"/>
      <c r="I139" s="5"/>
      <c r="J139" s="5"/>
      <c r="K139" s="7"/>
      <c r="L139" s="18"/>
    </row>
    <row r="140" spans="1:12" ht="14.25">
      <c r="A140" s="5">
        <v>7</v>
      </c>
      <c r="B140" s="5">
        <v>40</v>
      </c>
      <c r="C140" s="5">
        <v>-15.55</v>
      </c>
      <c r="D140" s="5">
        <f t="shared" si="18"/>
        <v>1</v>
      </c>
      <c r="E140" s="5">
        <f t="shared" si="19"/>
        <v>40</v>
      </c>
      <c r="F140" s="15">
        <f>SUM(E134:E140)*D130</f>
        <v>547.8367999999999</v>
      </c>
      <c r="G140" s="15">
        <f>SUM(E134:E140)*E130</f>
        <v>619.0926000000001</v>
      </c>
      <c r="H140" s="5">
        <v>2800</v>
      </c>
      <c r="I140" s="5">
        <f>H140*D131</f>
        <v>312.48</v>
      </c>
      <c r="J140" s="5">
        <f>H140*E131</f>
        <v>665.2338</v>
      </c>
      <c r="K140" s="16">
        <f>(F140+I140)/1.75</f>
        <v>491.60959999999994</v>
      </c>
      <c r="L140" s="17">
        <f>(G140+J140)/1.75</f>
        <v>733.9008</v>
      </c>
    </row>
    <row r="141" spans="1:12" ht="14.25">
      <c r="A141" s="26" t="s">
        <v>16</v>
      </c>
      <c r="B141" s="1"/>
      <c r="C141" s="1">
        <v>-16.55</v>
      </c>
      <c r="D141" s="7"/>
      <c r="E141" s="7"/>
      <c r="F141" s="19"/>
      <c r="G141" s="19"/>
      <c r="H141" s="7"/>
      <c r="I141" s="7"/>
      <c r="J141" s="7"/>
      <c r="K141" s="19"/>
      <c r="L141" s="19"/>
    </row>
    <row r="142" spans="1:12" ht="15" thickBot="1">
      <c r="A142" s="26"/>
      <c r="B142" s="1"/>
      <c r="C142" s="1"/>
      <c r="D142" s="7"/>
      <c r="E142" s="7"/>
      <c r="F142" s="19"/>
      <c r="G142" s="19"/>
      <c r="H142" s="7"/>
      <c r="I142" s="7"/>
      <c r="J142" s="7"/>
      <c r="K142" s="19"/>
      <c r="L142" s="19"/>
    </row>
    <row r="143" spans="1:12" ht="16.5" thickBot="1">
      <c r="A143" s="2" t="s">
        <v>24</v>
      </c>
      <c r="B143" s="3"/>
      <c r="C143" s="3"/>
      <c r="D143" s="3" t="s">
        <v>0</v>
      </c>
      <c r="E143" s="4" t="s">
        <v>1</v>
      </c>
      <c r="F143" t="s">
        <v>26</v>
      </c>
      <c r="G143" s="5">
        <v>550</v>
      </c>
      <c r="H143" s="5"/>
      <c r="I143" s="5"/>
      <c r="J143" s="5"/>
      <c r="K143" s="5"/>
      <c r="L143" s="1"/>
    </row>
    <row r="144" spans="1:12" ht="15.75">
      <c r="A144" s="5"/>
      <c r="B144" s="6" t="s">
        <v>2</v>
      </c>
      <c r="C144" s="20"/>
      <c r="D144" s="7">
        <v>1.184</v>
      </c>
      <c r="E144" s="8">
        <v>1.338</v>
      </c>
      <c r="F144" s="5"/>
      <c r="G144" s="5"/>
      <c r="H144" s="5"/>
      <c r="I144" s="5"/>
      <c r="J144" s="5"/>
      <c r="K144" s="5"/>
      <c r="L144" s="1"/>
    </row>
    <row r="145" spans="1:12" ht="15.75">
      <c r="A145" s="9"/>
      <c r="B145" s="10" t="s">
        <v>3</v>
      </c>
      <c r="C145" s="11"/>
      <c r="D145" s="11">
        <v>0.1116</v>
      </c>
      <c r="E145" s="12">
        <f>G143*G143*3.1416/4/1000/1000</f>
        <v>0.23758349999999998</v>
      </c>
      <c r="F145" s="13" t="s">
        <v>4</v>
      </c>
      <c r="G145" s="14" t="s">
        <v>5</v>
      </c>
      <c r="H145" s="14"/>
      <c r="I145" s="13" t="s">
        <v>6</v>
      </c>
      <c r="J145" s="14" t="s">
        <v>5</v>
      </c>
      <c r="K145" s="13" t="s">
        <v>7</v>
      </c>
      <c r="L145" s="14" t="s">
        <v>5</v>
      </c>
    </row>
    <row r="146" spans="1:12" ht="15.75">
      <c r="A146" s="9"/>
      <c r="B146" s="9"/>
      <c r="C146" s="9"/>
      <c r="D146" s="9"/>
      <c r="E146" s="5"/>
      <c r="F146" s="5" t="s">
        <v>0</v>
      </c>
      <c r="G146" s="5" t="s">
        <v>1</v>
      </c>
      <c r="H146" s="5"/>
      <c r="I146" s="5" t="s">
        <v>0</v>
      </c>
      <c r="J146" s="5" t="s">
        <v>1</v>
      </c>
      <c r="K146" s="5" t="s">
        <v>0</v>
      </c>
      <c r="L146" s="5" t="s">
        <v>1</v>
      </c>
    </row>
    <row r="147" spans="1:12" ht="15.75">
      <c r="A147" s="5" t="s">
        <v>8</v>
      </c>
      <c r="B147" s="9" t="s">
        <v>9</v>
      </c>
      <c r="C147" s="21" t="s">
        <v>14</v>
      </c>
      <c r="D147" s="9" t="s">
        <v>10</v>
      </c>
      <c r="E147" s="9" t="s">
        <v>11</v>
      </c>
      <c r="F147" s="9" t="s">
        <v>12</v>
      </c>
      <c r="G147" s="9" t="s">
        <v>12</v>
      </c>
      <c r="H147" s="9" t="s">
        <v>13</v>
      </c>
      <c r="I147" s="5"/>
      <c r="J147" s="5"/>
      <c r="K147" s="5"/>
      <c r="L147" s="1"/>
    </row>
    <row r="148" spans="1:12" ht="14.25">
      <c r="A148" s="5">
        <v>2</v>
      </c>
      <c r="B148" s="5">
        <v>10</v>
      </c>
      <c r="C148" s="5">
        <v>-0.04</v>
      </c>
      <c r="D148" s="5">
        <f aca="true" t="shared" si="20" ref="D148:D154">C148-C149</f>
        <v>2.5</v>
      </c>
      <c r="E148" s="5">
        <f aca="true" t="shared" si="21" ref="E148:E154">B148*D148</f>
        <v>25</v>
      </c>
      <c r="F148" s="5"/>
      <c r="G148" s="5"/>
      <c r="H148" s="5"/>
      <c r="I148" s="5"/>
      <c r="J148" s="5"/>
      <c r="K148" s="5"/>
      <c r="L148" s="1"/>
    </row>
    <row r="149" spans="1:12" ht="14.25">
      <c r="A149" s="5">
        <v>3</v>
      </c>
      <c r="B149" s="5">
        <v>42</v>
      </c>
      <c r="C149" s="5">
        <v>-2.54</v>
      </c>
      <c r="D149" s="5">
        <f t="shared" si="20"/>
        <v>1.5999999999999996</v>
      </c>
      <c r="E149" s="5">
        <f t="shared" si="21"/>
        <v>67.19999999999999</v>
      </c>
      <c r="F149" s="5"/>
      <c r="G149" s="5"/>
      <c r="H149" s="5"/>
      <c r="I149" s="5"/>
      <c r="J149" s="5"/>
      <c r="K149" s="5"/>
      <c r="L149" s="1"/>
    </row>
    <row r="150" spans="1:12" ht="14.25">
      <c r="A150" s="5">
        <v>4</v>
      </c>
      <c r="B150" s="5">
        <v>35</v>
      </c>
      <c r="C150" s="5">
        <v>-4.14</v>
      </c>
      <c r="D150" s="5">
        <f t="shared" si="20"/>
        <v>2.7</v>
      </c>
      <c r="E150" s="5">
        <f t="shared" si="21"/>
        <v>94.5</v>
      </c>
      <c r="F150" s="15"/>
      <c r="G150" s="15"/>
      <c r="H150" s="5"/>
      <c r="I150" s="5"/>
      <c r="J150" s="5"/>
      <c r="K150" s="5"/>
      <c r="L150" s="1"/>
    </row>
    <row r="151" spans="1:12" ht="14.25">
      <c r="A151" s="5">
        <v>5</v>
      </c>
      <c r="B151" s="5">
        <v>30</v>
      </c>
      <c r="C151" s="5">
        <v>-6.84</v>
      </c>
      <c r="D151" s="5">
        <f t="shared" si="20"/>
        <v>3.3000000000000007</v>
      </c>
      <c r="E151" s="5">
        <f t="shared" si="21"/>
        <v>99.00000000000003</v>
      </c>
      <c r="F151" s="15"/>
      <c r="G151" s="15"/>
      <c r="H151" s="5"/>
      <c r="I151" s="5"/>
      <c r="J151" s="5"/>
      <c r="K151" s="19"/>
      <c r="L151" s="19"/>
    </row>
    <row r="152" spans="1:12" ht="14.25">
      <c r="A152" s="5">
        <v>6.1</v>
      </c>
      <c r="B152" s="5">
        <v>25</v>
      </c>
      <c r="C152" s="5">
        <v>-10.14</v>
      </c>
      <c r="D152" s="5">
        <f t="shared" si="20"/>
        <v>6.5</v>
      </c>
      <c r="E152" s="5">
        <f t="shared" si="21"/>
        <v>162.5</v>
      </c>
      <c r="F152" s="15"/>
      <c r="G152" s="15"/>
      <c r="H152" s="5"/>
      <c r="I152" s="5"/>
      <c r="J152" s="5"/>
      <c r="K152" s="7"/>
      <c r="L152" s="18"/>
    </row>
    <row r="153" spans="1:12" ht="14.25">
      <c r="A153" s="5">
        <v>6.2</v>
      </c>
      <c r="B153" s="5">
        <v>22</v>
      </c>
      <c r="C153" s="5">
        <v>-16.64</v>
      </c>
      <c r="D153" s="5">
        <f t="shared" si="20"/>
        <v>0</v>
      </c>
      <c r="E153" s="5">
        <f t="shared" si="21"/>
        <v>0</v>
      </c>
      <c r="F153" s="15"/>
      <c r="G153" s="15"/>
      <c r="H153" s="5"/>
      <c r="I153" s="5"/>
      <c r="J153" s="5"/>
      <c r="K153" s="7"/>
      <c r="L153" s="18"/>
    </row>
    <row r="154" spans="1:12" ht="14.25">
      <c r="A154" s="5">
        <v>7</v>
      </c>
      <c r="B154" s="5">
        <v>40</v>
      </c>
      <c r="C154" s="5">
        <v>-16.64</v>
      </c>
      <c r="D154" s="5">
        <f t="shared" si="20"/>
        <v>1</v>
      </c>
      <c r="E154" s="5">
        <f t="shared" si="21"/>
        <v>40</v>
      </c>
      <c r="F154" s="15">
        <f>SUM(E148:E154)*D144</f>
        <v>578.0288</v>
      </c>
      <c r="G154" s="15">
        <f>SUM(E148:E154)*E144</f>
        <v>653.2116000000001</v>
      </c>
      <c r="H154" s="5">
        <v>2800</v>
      </c>
      <c r="I154" s="5">
        <f>H154*D145</f>
        <v>312.48</v>
      </c>
      <c r="J154" s="5">
        <f>H154*E145</f>
        <v>665.2338</v>
      </c>
      <c r="K154" s="16">
        <f>(F154+I154)/1.75</f>
        <v>508.86217142857146</v>
      </c>
      <c r="L154" s="17">
        <f>(G154+J154)/1.75</f>
        <v>753.3973714285714</v>
      </c>
    </row>
    <row r="155" spans="1:12" ht="14.25">
      <c r="A155" s="26" t="s">
        <v>16</v>
      </c>
      <c r="B155" s="1"/>
      <c r="C155" s="1">
        <v>-17.64</v>
      </c>
      <c r="D155" s="7"/>
      <c r="E155" s="7"/>
      <c r="F155" s="19"/>
      <c r="G155" s="19"/>
      <c r="H155" s="7"/>
      <c r="I155" s="7"/>
      <c r="J155" s="7"/>
      <c r="K155" s="19"/>
      <c r="L155" s="19"/>
    </row>
    <row r="156" spans="1:12" ht="15" thickBot="1">
      <c r="A156" s="33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6.5" thickBot="1">
      <c r="A157" s="2" t="s">
        <v>30</v>
      </c>
      <c r="B157" s="3"/>
      <c r="C157" s="3"/>
      <c r="D157" s="3" t="s">
        <v>0</v>
      </c>
      <c r="E157" s="4" t="s">
        <v>1</v>
      </c>
      <c r="F157" t="s">
        <v>26</v>
      </c>
      <c r="G157" s="5">
        <v>550</v>
      </c>
      <c r="H157" s="5"/>
      <c r="I157" s="5"/>
      <c r="J157" s="5"/>
      <c r="K157" s="5"/>
      <c r="L157" s="1"/>
    </row>
    <row r="158" spans="1:12" ht="15.75">
      <c r="A158" s="5"/>
      <c r="B158" s="6" t="s">
        <v>2</v>
      </c>
      <c r="C158" s="20"/>
      <c r="D158" s="7">
        <v>1.184</v>
      </c>
      <c r="E158" s="8">
        <v>1.338</v>
      </c>
      <c r="F158" s="5"/>
      <c r="G158" s="5"/>
      <c r="H158" s="5"/>
      <c r="I158" s="5"/>
      <c r="J158" s="5"/>
      <c r="K158" s="5"/>
      <c r="L158" s="1"/>
    </row>
    <row r="159" spans="1:12" ht="15.75">
      <c r="A159" s="9"/>
      <c r="B159" s="10" t="s">
        <v>3</v>
      </c>
      <c r="C159" s="11"/>
      <c r="D159" s="11">
        <v>0.1116</v>
      </c>
      <c r="E159" s="12">
        <f>G157*G157*3.1416/4/1000/1000</f>
        <v>0.23758349999999998</v>
      </c>
      <c r="F159" s="13" t="s">
        <v>4</v>
      </c>
      <c r="G159" s="14" t="s">
        <v>5</v>
      </c>
      <c r="H159" s="14"/>
      <c r="I159" s="13" t="s">
        <v>6</v>
      </c>
      <c r="J159" s="14" t="s">
        <v>5</v>
      </c>
      <c r="K159" s="13" t="s">
        <v>7</v>
      </c>
      <c r="L159" s="14" t="s">
        <v>5</v>
      </c>
    </row>
    <row r="160" spans="1:12" ht="15.75">
      <c r="A160" s="9"/>
      <c r="B160" s="9"/>
      <c r="C160" s="9"/>
      <c r="D160" s="9"/>
      <c r="E160" s="5"/>
      <c r="F160" s="5" t="s">
        <v>0</v>
      </c>
      <c r="G160" s="5" t="s">
        <v>1</v>
      </c>
      <c r="H160" s="5"/>
      <c r="I160" s="5" t="s">
        <v>0</v>
      </c>
      <c r="J160" s="5" t="s">
        <v>1</v>
      </c>
      <c r="K160" s="5" t="s">
        <v>0</v>
      </c>
      <c r="L160" s="5" t="s">
        <v>1</v>
      </c>
    </row>
    <row r="161" spans="1:12" ht="15.75">
      <c r="A161" s="5" t="s">
        <v>8</v>
      </c>
      <c r="B161" s="9" t="s">
        <v>9</v>
      </c>
      <c r="C161" s="21" t="s">
        <v>14</v>
      </c>
      <c r="D161" s="9" t="s">
        <v>10</v>
      </c>
      <c r="E161" s="9" t="s">
        <v>11</v>
      </c>
      <c r="F161" s="9" t="s">
        <v>12</v>
      </c>
      <c r="G161" s="9" t="s">
        <v>12</v>
      </c>
      <c r="H161" s="9" t="s">
        <v>13</v>
      </c>
      <c r="I161" s="5"/>
      <c r="J161" s="5"/>
      <c r="K161" s="5"/>
      <c r="L161" s="1"/>
    </row>
    <row r="162" spans="1:12" ht="14.25">
      <c r="A162" s="5">
        <v>2</v>
      </c>
      <c r="B162" s="5">
        <v>10</v>
      </c>
      <c r="C162" s="5">
        <v>0.02</v>
      </c>
      <c r="D162" s="5">
        <f aca="true" t="shared" si="22" ref="D162:D168">C162-C163</f>
        <v>2.8</v>
      </c>
      <c r="E162" s="5">
        <f aca="true" t="shared" si="23" ref="E162:E168">B162*D162</f>
        <v>28</v>
      </c>
      <c r="F162" s="5"/>
      <c r="G162" s="5"/>
      <c r="H162" s="5"/>
      <c r="I162" s="5"/>
      <c r="J162" s="5"/>
      <c r="K162" s="5"/>
      <c r="L162" s="1"/>
    </row>
    <row r="163" spans="1:12" ht="14.25">
      <c r="A163" s="5">
        <v>3</v>
      </c>
      <c r="B163" s="5">
        <v>42</v>
      </c>
      <c r="C163" s="5">
        <v>-2.78</v>
      </c>
      <c r="D163" s="5">
        <f t="shared" si="22"/>
        <v>2.2000000000000006</v>
      </c>
      <c r="E163" s="5">
        <f t="shared" si="23"/>
        <v>92.40000000000002</v>
      </c>
      <c r="F163" s="5"/>
      <c r="G163" s="5"/>
      <c r="H163" s="5"/>
      <c r="I163" s="5"/>
      <c r="J163" s="5"/>
      <c r="K163" s="5"/>
      <c r="L163" s="1"/>
    </row>
    <row r="164" spans="1:12" ht="14.25">
      <c r="A164" s="5">
        <v>4</v>
      </c>
      <c r="B164" s="5">
        <v>35</v>
      </c>
      <c r="C164" s="5">
        <v>-4.98</v>
      </c>
      <c r="D164" s="5">
        <f t="shared" si="22"/>
        <v>1.7999999999999998</v>
      </c>
      <c r="E164" s="5">
        <f t="shared" si="23"/>
        <v>62.99999999999999</v>
      </c>
      <c r="F164" s="15"/>
      <c r="G164" s="15"/>
      <c r="H164" s="5"/>
      <c r="I164" s="5"/>
      <c r="J164" s="5"/>
      <c r="K164" s="5"/>
      <c r="L164" s="1"/>
    </row>
    <row r="165" spans="1:12" ht="14.25">
      <c r="A165" s="5">
        <v>5</v>
      </c>
      <c r="B165" s="5">
        <v>30</v>
      </c>
      <c r="C165" s="5">
        <v>-6.78</v>
      </c>
      <c r="D165" s="5">
        <f t="shared" si="22"/>
        <v>3.3</v>
      </c>
      <c r="E165" s="5">
        <f t="shared" si="23"/>
        <v>99</v>
      </c>
      <c r="F165" s="15"/>
      <c r="G165" s="15"/>
      <c r="H165" s="5"/>
      <c r="I165" s="5"/>
      <c r="J165" s="5"/>
      <c r="K165" s="19"/>
      <c r="L165" s="19"/>
    </row>
    <row r="166" spans="1:12" ht="14.25">
      <c r="A166" s="5">
        <v>6.1</v>
      </c>
      <c r="B166" s="5">
        <v>25</v>
      </c>
      <c r="C166" s="5">
        <v>-10.08</v>
      </c>
      <c r="D166" s="5">
        <f t="shared" si="22"/>
        <v>5.999999999999998</v>
      </c>
      <c r="E166" s="5">
        <f t="shared" si="23"/>
        <v>149.99999999999994</v>
      </c>
      <c r="F166" s="15"/>
      <c r="G166" s="15"/>
      <c r="H166" s="5"/>
      <c r="I166" s="5"/>
      <c r="J166" s="5"/>
      <c r="K166" s="7"/>
      <c r="L166" s="18"/>
    </row>
    <row r="167" spans="1:12" ht="14.25">
      <c r="A167" s="5">
        <v>6.2</v>
      </c>
      <c r="B167" s="5">
        <v>22</v>
      </c>
      <c r="C167" s="5">
        <v>-16.08</v>
      </c>
      <c r="D167" s="5">
        <f t="shared" si="22"/>
        <v>0</v>
      </c>
      <c r="E167" s="5">
        <f t="shared" si="23"/>
        <v>0</v>
      </c>
      <c r="F167" s="15"/>
      <c r="G167" s="15"/>
      <c r="H167" s="5"/>
      <c r="I167" s="5"/>
      <c r="J167" s="5"/>
      <c r="K167" s="7"/>
      <c r="L167" s="18"/>
    </row>
    <row r="168" spans="1:12" ht="14.25">
      <c r="A168" s="5">
        <v>7</v>
      </c>
      <c r="B168" s="5">
        <v>40</v>
      </c>
      <c r="C168" s="5">
        <v>-16.08</v>
      </c>
      <c r="D168" s="5">
        <f t="shared" si="22"/>
        <v>1</v>
      </c>
      <c r="E168" s="5">
        <f t="shared" si="23"/>
        <v>40</v>
      </c>
      <c r="F168" s="15">
        <f>SUM(E162:E168)*D158</f>
        <v>559.3215999999999</v>
      </c>
      <c r="G168" s="15">
        <f>SUM(E162:E168)*E158</f>
        <v>632.0712</v>
      </c>
      <c r="H168" s="5">
        <v>2800</v>
      </c>
      <c r="I168" s="5">
        <f>H168*D159</f>
        <v>312.48</v>
      </c>
      <c r="J168" s="5">
        <f>H168*E159</f>
        <v>665.2338</v>
      </c>
      <c r="K168" s="16">
        <f>(F168+I168)/1.75</f>
        <v>498.1723428571428</v>
      </c>
      <c r="L168" s="17">
        <f>(G168+J168)/1.75</f>
        <v>741.3171428571428</v>
      </c>
    </row>
    <row r="169" spans="1:12" ht="14.25">
      <c r="A169" s="26" t="s">
        <v>16</v>
      </c>
      <c r="B169" s="1"/>
      <c r="C169" s="1">
        <v>-17.08</v>
      </c>
      <c r="D169" s="7"/>
      <c r="E169" s="7"/>
      <c r="F169" s="19"/>
      <c r="G169" s="19"/>
      <c r="H169" s="7"/>
      <c r="I169" s="7"/>
      <c r="J169" s="7"/>
      <c r="K169" s="19"/>
      <c r="L169" s="19"/>
    </row>
    <row r="170" spans="1:12" ht="15" thickBot="1">
      <c r="A170" s="7"/>
      <c r="B170" s="7"/>
      <c r="C170" s="7"/>
      <c r="D170" s="7"/>
      <c r="E170" s="7"/>
      <c r="F170" s="19"/>
      <c r="G170" s="19"/>
      <c r="H170" s="7"/>
      <c r="I170" s="7"/>
      <c r="J170" s="7"/>
      <c r="K170" s="7"/>
      <c r="L170" s="18"/>
    </row>
    <row r="171" spans="1:12" ht="16.5" thickBot="1">
      <c r="A171" s="2" t="s">
        <v>31</v>
      </c>
      <c r="B171" s="3"/>
      <c r="C171" s="3"/>
      <c r="D171" s="3" t="s">
        <v>0</v>
      </c>
      <c r="E171" s="4" t="s">
        <v>1</v>
      </c>
      <c r="F171" t="s">
        <v>26</v>
      </c>
      <c r="G171" s="5">
        <v>550</v>
      </c>
      <c r="H171" s="5"/>
      <c r="I171" s="5"/>
      <c r="J171" s="5"/>
      <c r="K171" s="5"/>
      <c r="L171" s="1"/>
    </row>
    <row r="172" spans="1:12" ht="15.75">
      <c r="A172" s="5"/>
      <c r="B172" s="6" t="s">
        <v>2</v>
      </c>
      <c r="C172" s="20"/>
      <c r="D172" s="7">
        <v>1.184</v>
      </c>
      <c r="E172" s="8">
        <v>1.338</v>
      </c>
      <c r="F172" s="5"/>
      <c r="G172" s="5"/>
      <c r="H172" s="5"/>
      <c r="I172" s="5"/>
      <c r="J172" s="5"/>
      <c r="K172" s="5"/>
      <c r="L172" s="1"/>
    </row>
    <row r="173" spans="1:12" ht="15.75">
      <c r="A173" s="9"/>
      <c r="B173" s="10" t="s">
        <v>3</v>
      </c>
      <c r="C173" s="11"/>
      <c r="D173" s="11">
        <v>0.1116</v>
      </c>
      <c r="E173" s="12">
        <f>G171*G171*3.1416/4/1000/1000</f>
        <v>0.23758349999999998</v>
      </c>
      <c r="F173" s="13" t="s">
        <v>4</v>
      </c>
      <c r="G173" s="14" t="s">
        <v>5</v>
      </c>
      <c r="H173" s="14"/>
      <c r="I173" s="13" t="s">
        <v>6</v>
      </c>
      <c r="J173" s="14" t="s">
        <v>5</v>
      </c>
      <c r="K173" s="13" t="s">
        <v>7</v>
      </c>
      <c r="L173" s="14" t="s">
        <v>5</v>
      </c>
    </row>
    <row r="174" spans="1:12" ht="15.75">
      <c r="A174" s="9"/>
      <c r="B174" s="9"/>
      <c r="C174" s="9"/>
      <c r="D174" s="9"/>
      <c r="E174" s="5"/>
      <c r="F174" s="5" t="s">
        <v>0</v>
      </c>
      <c r="G174" s="5" t="s">
        <v>1</v>
      </c>
      <c r="H174" s="5"/>
      <c r="I174" s="5" t="s">
        <v>0</v>
      </c>
      <c r="J174" s="5" t="s">
        <v>1</v>
      </c>
      <c r="K174" s="5" t="s">
        <v>0</v>
      </c>
      <c r="L174" s="5" t="s">
        <v>1</v>
      </c>
    </row>
    <row r="175" spans="1:12" ht="15.75">
      <c r="A175" s="5" t="s">
        <v>8</v>
      </c>
      <c r="B175" s="9" t="s">
        <v>9</v>
      </c>
      <c r="C175" s="21" t="s">
        <v>14</v>
      </c>
      <c r="D175" s="9" t="s">
        <v>10</v>
      </c>
      <c r="E175" s="9" t="s">
        <v>11</v>
      </c>
      <c r="F175" s="9" t="s">
        <v>12</v>
      </c>
      <c r="G175" s="9" t="s">
        <v>12</v>
      </c>
      <c r="H175" s="9" t="s">
        <v>13</v>
      </c>
      <c r="I175" s="5"/>
      <c r="J175" s="5"/>
      <c r="K175" s="5"/>
      <c r="L175" s="1"/>
    </row>
    <row r="176" spans="1:12" ht="14.25">
      <c r="A176" s="5">
        <v>2</v>
      </c>
      <c r="B176" s="5">
        <v>10</v>
      </c>
      <c r="C176" s="5">
        <v>-0.05</v>
      </c>
      <c r="D176" s="5">
        <f aca="true" t="shared" si="24" ref="D176:D182">C176-C177</f>
        <v>2.8000000000000003</v>
      </c>
      <c r="E176" s="5">
        <f aca="true" t="shared" si="25" ref="E176:E182">B176*D176</f>
        <v>28.000000000000004</v>
      </c>
      <c r="F176" s="5"/>
      <c r="G176" s="5"/>
      <c r="H176" s="5"/>
      <c r="I176" s="5"/>
      <c r="J176" s="5"/>
      <c r="K176" s="5"/>
      <c r="L176" s="1"/>
    </row>
    <row r="177" spans="1:12" ht="14.25">
      <c r="A177" s="5">
        <v>3</v>
      </c>
      <c r="B177" s="5">
        <v>42</v>
      </c>
      <c r="C177" s="5">
        <v>-2.85</v>
      </c>
      <c r="D177" s="5">
        <f t="shared" si="24"/>
        <v>2.4999999999999996</v>
      </c>
      <c r="E177" s="5">
        <f t="shared" si="25"/>
        <v>104.99999999999999</v>
      </c>
      <c r="F177" s="5"/>
      <c r="G177" s="5"/>
      <c r="H177" s="5"/>
      <c r="I177" s="5"/>
      <c r="J177" s="5"/>
      <c r="K177" s="5"/>
      <c r="L177" s="1"/>
    </row>
    <row r="178" spans="1:12" ht="14.25">
      <c r="A178" s="5">
        <v>4</v>
      </c>
      <c r="B178" s="5">
        <v>35</v>
      </c>
      <c r="C178" s="5">
        <v>-5.35</v>
      </c>
      <c r="D178" s="5">
        <f t="shared" si="24"/>
        <v>2</v>
      </c>
      <c r="E178" s="5">
        <f t="shared" si="25"/>
        <v>70</v>
      </c>
      <c r="F178" s="15"/>
      <c r="G178" s="15"/>
      <c r="H178" s="5"/>
      <c r="I178" s="5"/>
      <c r="J178" s="5"/>
      <c r="K178" s="5"/>
      <c r="L178" s="1"/>
    </row>
    <row r="179" spans="1:12" ht="14.25">
      <c r="A179" s="5">
        <v>5</v>
      </c>
      <c r="B179" s="5">
        <v>30</v>
      </c>
      <c r="C179" s="5">
        <v>-7.35</v>
      </c>
      <c r="D179" s="5">
        <f t="shared" si="24"/>
        <v>3.700000000000001</v>
      </c>
      <c r="E179" s="5">
        <f t="shared" si="25"/>
        <v>111.00000000000003</v>
      </c>
      <c r="F179" s="15"/>
      <c r="G179" s="15"/>
      <c r="H179" s="5"/>
      <c r="I179" s="5"/>
      <c r="J179" s="5"/>
      <c r="K179" s="19"/>
      <c r="L179" s="19"/>
    </row>
    <row r="180" spans="1:12" ht="14.25">
      <c r="A180" s="5">
        <v>6.1</v>
      </c>
      <c r="B180" s="5">
        <v>25</v>
      </c>
      <c r="C180" s="5">
        <v>-11.05</v>
      </c>
      <c r="D180" s="5">
        <f t="shared" si="24"/>
        <v>5.099999999999998</v>
      </c>
      <c r="E180" s="5">
        <f t="shared" si="25"/>
        <v>127.49999999999994</v>
      </c>
      <c r="F180" s="15"/>
      <c r="G180" s="15"/>
      <c r="H180" s="5"/>
      <c r="I180" s="5"/>
      <c r="J180" s="5"/>
      <c r="K180" s="7"/>
      <c r="L180" s="18"/>
    </row>
    <row r="181" spans="1:12" ht="14.25">
      <c r="A181" s="5">
        <v>6.2</v>
      </c>
      <c r="B181" s="5">
        <v>22</v>
      </c>
      <c r="C181" s="5">
        <v>-16.15</v>
      </c>
      <c r="D181" s="5">
        <f t="shared" si="24"/>
        <v>0</v>
      </c>
      <c r="E181" s="5">
        <f t="shared" si="25"/>
        <v>0</v>
      </c>
      <c r="F181" s="15"/>
      <c r="G181" s="15"/>
      <c r="H181" s="5"/>
      <c r="I181" s="5"/>
      <c r="J181" s="5"/>
      <c r="K181" s="7"/>
      <c r="L181" s="18"/>
    </row>
    <row r="182" spans="1:12" ht="14.25">
      <c r="A182" s="5">
        <v>7</v>
      </c>
      <c r="B182" s="5">
        <v>40</v>
      </c>
      <c r="C182" s="5">
        <v>-16.15</v>
      </c>
      <c r="D182" s="5">
        <f t="shared" si="24"/>
        <v>1</v>
      </c>
      <c r="E182" s="5">
        <f t="shared" si="25"/>
        <v>40</v>
      </c>
      <c r="F182" s="15">
        <f>SUM(E176:E182)*D172</f>
        <v>570.0959999999999</v>
      </c>
      <c r="G182" s="15">
        <f>SUM(E176:E182)*E172</f>
        <v>644.247</v>
      </c>
      <c r="H182" s="5">
        <v>2800</v>
      </c>
      <c r="I182" s="5">
        <f>H182*D173</f>
        <v>312.48</v>
      </c>
      <c r="J182" s="5">
        <f>H182*E173</f>
        <v>665.2338</v>
      </c>
      <c r="K182" s="16">
        <f>(F182+I182)/1.75</f>
        <v>504.3291428571428</v>
      </c>
      <c r="L182" s="17">
        <f>(G182+J182)/1.75</f>
        <v>748.2747428571428</v>
      </c>
    </row>
    <row r="183" spans="1:12" ht="14.25">
      <c r="A183" s="26" t="s">
        <v>16</v>
      </c>
      <c r="B183" s="1"/>
      <c r="C183" s="1">
        <v>-17.15</v>
      </c>
      <c r="D183" s="7"/>
      <c r="E183" s="7"/>
      <c r="F183" s="19"/>
      <c r="G183" s="19"/>
      <c r="H183" s="7"/>
      <c r="I183" s="7"/>
      <c r="J183" s="7"/>
      <c r="K183" s="19"/>
      <c r="L183" s="19"/>
    </row>
    <row r="184" spans="1:12" ht="14.25">
      <c r="A184" s="7"/>
      <c r="B184" s="7"/>
      <c r="C184" s="7"/>
      <c r="D184" s="7"/>
      <c r="E184" s="7"/>
      <c r="F184" s="19"/>
      <c r="G184" s="19"/>
      <c r="H184" s="7"/>
      <c r="I184" s="7"/>
      <c r="J184" s="7"/>
      <c r="K184" s="7"/>
      <c r="L184" s="18"/>
    </row>
    <row r="185" spans="1:12" ht="14.25">
      <c r="A185" s="5"/>
      <c r="B185" s="5"/>
      <c r="C185" s="5"/>
      <c r="D185" s="5"/>
      <c r="E185" s="5"/>
      <c r="F185" s="15"/>
      <c r="G185" s="15"/>
      <c r="H185" s="5"/>
      <c r="I185" s="5"/>
      <c r="J185" s="5"/>
      <c r="K185" s="7"/>
      <c r="L185" s="18"/>
    </row>
    <row r="186" spans="1:12" ht="14.25">
      <c r="A186" s="5"/>
      <c r="B186" s="5"/>
      <c r="C186" s="5"/>
      <c r="D186" s="5"/>
      <c r="E186" s="5"/>
      <c r="F186" s="15"/>
      <c r="G186" s="15"/>
      <c r="H186" s="5"/>
      <c r="I186" s="5"/>
      <c r="J186" s="7"/>
      <c r="K186" s="19"/>
      <c r="L186" s="19"/>
    </row>
    <row r="187" spans="1:12" ht="14.25">
      <c r="A187" s="5"/>
      <c r="B187" s="5"/>
      <c r="C187" s="5"/>
      <c r="D187" s="5"/>
      <c r="E187" s="5"/>
      <c r="F187" s="15"/>
      <c r="G187" s="15"/>
      <c r="H187" s="5"/>
      <c r="I187" s="5"/>
      <c r="J187" s="7"/>
      <c r="K187" s="19"/>
      <c r="L187" s="19"/>
    </row>
    <row r="188" spans="1:12" ht="14.25">
      <c r="A188" s="2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</sheetData>
  <printOptions/>
  <pageMargins left="0.75" right="0.75" top="0.89" bottom="1" header="0.5" footer="0.5"/>
  <pageSetup horizontalDpi="300" verticalDpi="300" orientation="portrait" paperSize="9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SheetLayoutView="100" workbookViewId="0" topLeftCell="A1">
      <selection activeCell="F15" sqref="F15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7.125" style="0" customWidth="1"/>
    <col min="4" max="4" width="6.125" style="0" customWidth="1"/>
    <col min="5" max="5" width="7.125" style="0" customWidth="1"/>
    <col min="6" max="7" width="7.75390625" style="0" customWidth="1"/>
    <col min="8" max="8" width="5.625" style="0" customWidth="1"/>
    <col min="9" max="9" width="6.25390625" style="0" customWidth="1"/>
    <col min="10" max="10" width="6.00390625" style="0" customWidth="1"/>
    <col min="11" max="11" width="8.375" style="0" customWidth="1"/>
    <col min="12" max="12" width="7.50390625" style="0" customWidth="1"/>
  </cols>
  <sheetData>
    <row r="1" spans="1:12" ht="16.5" thickBot="1">
      <c r="A1" s="22" t="s">
        <v>41</v>
      </c>
      <c r="B1" s="23"/>
      <c r="C1" s="24"/>
      <c r="D1" s="24"/>
      <c r="E1" s="24"/>
      <c r="F1" s="15"/>
      <c r="G1" s="15"/>
      <c r="H1" s="5"/>
      <c r="I1" s="5"/>
      <c r="J1" s="5"/>
      <c r="K1" s="19"/>
      <c r="L1" s="19"/>
    </row>
    <row r="2" spans="1:12" ht="16.5" thickTop="1">
      <c r="A2" s="27"/>
      <c r="B2" s="28"/>
      <c r="C2" s="7"/>
      <c r="D2" s="7"/>
      <c r="E2" s="7"/>
      <c r="F2" s="15"/>
      <c r="G2" s="15"/>
      <c r="H2" s="5"/>
      <c r="I2" s="5"/>
      <c r="J2" s="5"/>
      <c r="K2" s="19"/>
      <c r="L2" s="19"/>
    </row>
    <row r="3" spans="1:12" ht="15" thickBot="1">
      <c r="A3" s="29" t="s">
        <v>22</v>
      </c>
      <c r="B3" s="28"/>
      <c r="C3" s="7"/>
      <c r="D3" s="7"/>
      <c r="E3" s="7"/>
      <c r="F3" s="15"/>
      <c r="G3" s="15"/>
      <c r="H3" s="5"/>
      <c r="I3" s="5"/>
      <c r="J3" s="5"/>
      <c r="K3" s="19"/>
      <c r="L3" s="19"/>
    </row>
    <row r="4" spans="1:12" ht="15.75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thickBot="1">
      <c r="A5" s="32" t="s">
        <v>33</v>
      </c>
      <c r="B5" s="3"/>
      <c r="C5" s="3"/>
      <c r="D5" s="3" t="s">
        <v>0</v>
      </c>
      <c r="E5" s="4" t="s">
        <v>1</v>
      </c>
      <c r="G5" s="5"/>
      <c r="H5" s="5"/>
      <c r="I5" s="5"/>
      <c r="J5" s="5"/>
      <c r="K5" s="5"/>
      <c r="L5" s="1"/>
    </row>
    <row r="6" spans="1:12" ht="15.75">
      <c r="A6" s="5"/>
      <c r="B6" s="6" t="s">
        <v>2</v>
      </c>
      <c r="C6" s="20"/>
      <c r="D6" s="7">
        <v>1.184</v>
      </c>
      <c r="E6" s="8">
        <v>1.338</v>
      </c>
      <c r="F6" s="5"/>
      <c r="G6" s="5"/>
      <c r="H6" s="5"/>
      <c r="I6" s="5"/>
      <c r="J6" s="5"/>
      <c r="K6" s="5"/>
      <c r="L6" s="1"/>
    </row>
    <row r="7" spans="1:12" ht="15.75">
      <c r="A7" s="9"/>
      <c r="B7" s="10" t="s">
        <v>3</v>
      </c>
      <c r="C7" s="11"/>
      <c r="D7" s="11">
        <v>0.1116</v>
      </c>
      <c r="E7" s="12">
        <v>0.1425</v>
      </c>
      <c r="F7" s="13" t="s">
        <v>4</v>
      </c>
      <c r="G7" s="14" t="s">
        <v>5</v>
      </c>
      <c r="H7" s="14"/>
      <c r="I7" s="13" t="s">
        <v>6</v>
      </c>
      <c r="J7" s="14" t="s">
        <v>5</v>
      </c>
      <c r="K7" s="13" t="s">
        <v>7</v>
      </c>
      <c r="L7" s="14" t="s">
        <v>5</v>
      </c>
    </row>
    <row r="8" spans="1:12" ht="15.75">
      <c r="A8" s="9"/>
      <c r="B8" s="9"/>
      <c r="C8" s="9"/>
      <c r="D8" s="9"/>
      <c r="E8" s="5"/>
      <c r="F8" s="5" t="s">
        <v>0</v>
      </c>
      <c r="G8" s="5" t="s">
        <v>1</v>
      </c>
      <c r="H8" s="5"/>
      <c r="I8" s="5" t="s">
        <v>0</v>
      </c>
      <c r="J8" s="5" t="s">
        <v>1</v>
      </c>
      <c r="K8" s="5" t="s">
        <v>0</v>
      </c>
      <c r="L8" s="5" t="s">
        <v>1</v>
      </c>
    </row>
    <row r="9" spans="1:12" ht="15.75">
      <c r="A9" s="5" t="s">
        <v>8</v>
      </c>
      <c r="B9" s="9" t="s">
        <v>9</v>
      </c>
      <c r="C9" s="21" t="s">
        <v>14</v>
      </c>
      <c r="D9" s="9" t="s">
        <v>10</v>
      </c>
      <c r="E9" s="9" t="s">
        <v>11</v>
      </c>
      <c r="F9" s="9" t="s">
        <v>12</v>
      </c>
      <c r="G9" s="9" t="s">
        <v>12</v>
      </c>
      <c r="H9" s="9" t="s">
        <v>13</v>
      </c>
      <c r="I9" s="5"/>
      <c r="J9" s="5"/>
      <c r="K9" s="5"/>
      <c r="L9" s="1"/>
    </row>
    <row r="10" spans="1:12" ht="14.25">
      <c r="A10" s="5">
        <v>3</v>
      </c>
      <c r="B10" s="5">
        <v>50</v>
      </c>
      <c r="C10" s="5">
        <v>-3.32</v>
      </c>
      <c r="D10" s="5">
        <f aca="true" t="shared" si="0" ref="D10:D20">C10-C11</f>
        <v>1.8000000000000003</v>
      </c>
      <c r="E10" s="5">
        <f aca="true" t="shared" si="1" ref="E10:E20">B10*D10</f>
        <v>90.00000000000001</v>
      </c>
      <c r="F10" s="5"/>
      <c r="G10" s="5"/>
      <c r="H10" s="5">
        <v>800</v>
      </c>
      <c r="I10" s="5"/>
      <c r="J10" s="5"/>
      <c r="K10" s="5"/>
      <c r="L10" s="1"/>
    </row>
    <row r="11" spans="1:12" ht="15.75">
      <c r="A11" s="9" t="s">
        <v>32</v>
      </c>
      <c r="B11" s="5">
        <v>42</v>
      </c>
      <c r="C11" s="5">
        <v>-5.12</v>
      </c>
      <c r="D11" s="5">
        <f t="shared" si="0"/>
        <v>1.8999999999999995</v>
      </c>
      <c r="E11" s="5">
        <f t="shared" si="1"/>
        <v>79.79999999999998</v>
      </c>
      <c r="F11" s="5"/>
      <c r="G11" s="5"/>
      <c r="H11" s="5">
        <v>600</v>
      </c>
      <c r="I11" s="5"/>
      <c r="J11" s="5"/>
      <c r="K11" s="5"/>
      <c r="L11" s="1"/>
    </row>
    <row r="12" spans="1:12" ht="14.25">
      <c r="A12" s="5">
        <v>4</v>
      </c>
      <c r="B12" s="5">
        <v>46</v>
      </c>
      <c r="C12" s="5">
        <v>-7.02</v>
      </c>
      <c r="D12" s="5">
        <f t="shared" si="0"/>
        <v>3.4000000000000004</v>
      </c>
      <c r="E12" s="5">
        <f t="shared" si="1"/>
        <v>156.4</v>
      </c>
      <c r="F12" s="15"/>
      <c r="G12" s="15"/>
      <c r="H12" s="5">
        <v>600</v>
      </c>
      <c r="I12" s="5"/>
      <c r="J12" s="5"/>
      <c r="K12" s="5"/>
      <c r="L12" s="1"/>
    </row>
    <row r="13" spans="1:12" ht="14.25">
      <c r="A13" s="5">
        <v>5</v>
      </c>
      <c r="B13" s="5">
        <v>26</v>
      </c>
      <c r="C13" s="5">
        <v>-10.42</v>
      </c>
      <c r="D13" s="5">
        <f t="shared" si="0"/>
        <v>9.700000000000001</v>
      </c>
      <c r="E13" s="5">
        <f t="shared" si="1"/>
        <v>252.20000000000002</v>
      </c>
      <c r="F13" s="15"/>
      <c r="G13" s="15"/>
      <c r="H13" s="5"/>
      <c r="I13" s="5"/>
      <c r="J13" s="5"/>
      <c r="K13" s="19"/>
      <c r="L13" s="19"/>
    </row>
    <row r="14" spans="1:12" ht="14.25">
      <c r="A14" s="5">
        <v>6</v>
      </c>
      <c r="B14" s="5">
        <v>70</v>
      </c>
      <c r="C14" s="5">
        <v>-20.12</v>
      </c>
      <c r="D14" s="5">
        <f t="shared" si="0"/>
        <v>0</v>
      </c>
      <c r="E14" s="5">
        <f t="shared" si="1"/>
        <v>0</v>
      </c>
      <c r="F14" s="15"/>
      <c r="G14" s="15"/>
      <c r="H14" s="5"/>
      <c r="I14" s="5"/>
      <c r="J14" s="5"/>
      <c r="K14" s="7"/>
      <c r="L14" s="18"/>
    </row>
    <row r="15" spans="1:12" ht="14.25">
      <c r="A15" s="5">
        <v>7</v>
      </c>
      <c r="B15" s="5">
        <v>32</v>
      </c>
      <c r="C15" s="5">
        <v>-20.12</v>
      </c>
      <c r="D15" s="5">
        <f t="shared" si="0"/>
        <v>3.3999999999999986</v>
      </c>
      <c r="E15" s="5">
        <f t="shared" si="1"/>
        <v>108.79999999999995</v>
      </c>
      <c r="F15" s="15"/>
      <c r="G15" s="15"/>
      <c r="H15" s="5"/>
      <c r="I15" s="5"/>
      <c r="J15" s="5"/>
      <c r="K15" s="7"/>
      <c r="L15" s="18"/>
    </row>
    <row r="16" spans="1:12" ht="14.25">
      <c r="A16" s="5">
        <v>8</v>
      </c>
      <c r="B16" s="5">
        <v>28</v>
      </c>
      <c r="C16" s="5">
        <v>-23.52</v>
      </c>
      <c r="D16" s="5">
        <f t="shared" si="0"/>
        <v>2.5</v>
      </c>
      <c r="E16" s="5">
        <f t="shared" si="1"/>
        <v>70</v>
      </c>
      <c r="F16" s="15"/>
      <c r="G16" s="15"/>
      <c r="H16" s="5"/>
      <c r="I16" s="7"/>
      <c r="J16" s="7"/>
      <c r="K16" s="19"/>
      <c r="L16" s="19"/>
    </row>
    <row r="17" spans="1:12" ht="14.25">
      <c r="A17" s="5">
        <v>9</v>
      </c>
      <c r="B17" s="5">
        <v>76</v>
      </c>
      <c r="C17" s="5">
        <v>-26.02</v>
      </c>
      <c r="D17" s="5">
        <f t="shared" si="0"/>
        <v>0</v>
      </c>
      <c r="E17" s="5">
        <f t="shared" si="1"/>
        <v>0</v>
      </c>
      <c r="F17" s="15"/>
      <c r="G17" s="15"/>
      <c r="H17" s="5">
        <v>2800</v>
      </c>
      <c r="I17" s="7"/>
      <c r="J17" s="7"/>
      <c r="K17" s="19"/>
      <c r="L17" s="19"/>
    </row>
    <row r="18" spans="1:12" ht="14.25">
      <c r="A18" s="5">
        <v>10</v>
      </c>
      <c r="B18" s="5">
        <v>62</v>
      </c>
      <c r="C18" s="5">
        <v>-26.02</v>
      </c>
      <c r="D18" s="5">
        <f t="shared" si="0"/>
        <v>0</v>
      </c>
      <c r="E18" s="5">
        <f t="shared" si="1"/>
        <v>0</v>
      </c>
      <c r="F18" s="15"/>
      <c r="G18" s="15"/>
      <c r="H18" s="5">
        <v>2400</v>
      </c>
      <c r="I18" s="7"/>
      <c r="J18" s="7"/>
      <c r="K18" s="19"/>
      <c r="L18" s="19"/>
    </row>
    <row r="19" spans="1:12" ht="14.25">
      <c r="A19" s="5">
        <v>11</v>
      </c>
      <c r="B19" s="5">
        <v>70</v>
      </c>
      <c r="C19" s="5">
        <v>-26.02</v>
      </c>
      <c r="D19" s="5">
        <f t="shared" si="0"/>
        <v>0</v>
      </c>
      <c r="E19" s="5">
        <f t="shared" si="1"/>
        <v>0</v>
      </c>
      <c r="F19" s="15"/>
      <c r="G19" s="15"/>
      <c r="H19" s="5">
        <v>2800</v>
      </c>
      <c r="I19" s="7"/>
      <c r="J19" s="7"/>
      <c r="K19" s="19"/>
      <c r="L19" s="19"/>
    </row>
    <row r="20" spans="1:12" ht="14.25">
      <c r="A20" s="5">
        <v>12</v>
      </c>
      <c r="B20" s="5">
        <v>45</v>
      </c>
      <c r="C20" s="5">
        <v>-26.02</v>
      </c>
      <c r="D20" s="5">
        <f t="shared" si="0"/>
        <v>1.4800000000000004</v>
      </c>
      <c r="E20" s="5">
        <f t="shared" si="1"/>
        <v>66.60000000000002</v>
      </c>
      <c r="F20" s="15">
        <f>SUM(E10:E20)*D6</f>
        <v>975.3792000000001</v>
      </c>
      <c r="G20" s="15">
        <f>SUM(E10:E20)*E6</f>
        <v>1102.2444000000003</v>
      </c>
      <c r="H20" s="5">
        <v>1800</v>
      </c>
      <c r="I20" s="5">
        <f>H20*D7</f>
        <v>200.88</v>
      </c>
      <c r="J20" s="5">
        <f>H20*E7</f>
        <v>256.5</v>
      </c>
      <c r="K20" s="16">
        <f>(F20+I20)/1.75</f>
        <v>672.1481142857143</v>
      </c>
      <c r="L20" s="17">
        <f>(G20+J20)/1.75</f>
        <v>776.4253714285716</v>
      </c>
    </row>
    <row r="21" spans="1:12" ht="14.25">
      <c r="A21" s="26" t="s">
        <v>16</v>
      </c>
      <c r="B21" s="1"/>
      <c r="C21" s="1">
        <v>-27.5</v>
      </c>
      <c r="D21" s="1"/>
      <c r="E21" s="1"/>
      <c r="F21" s="1"/>
      <c r="G21" s="1"/>
      <c r="H21" s="1"/>
      <c r="I21" s="1"/>
      <c r="J21" s="1"/>
      <c r="K21" s="1"/>
      <c r="L21" s="1"/>
    </row>
    <row r="22" ht="15" thickBot="1"/>
    <row r="23" spans="1:12" ht="16.5" thickBot="1">
      <c r="A23" s="2" t="s">
        <v>34</v>
      </c>
      <c r="B23" s="3"/>
      <c r="C23" s="3"/>
      <c r="D23" s="3" t="s">
        <v>0</v>
      </c>
      <c r="E23" s="4" t="s">
        <v>1</v>
      </c>
      <c r="G23" s="5"/>
      <c r="H23" s="5"/>
      <c r="I23" s="5"/>
      <c r="J23" s="5"/>
      <c r="K23" s="5"/>
      <c r="L23" s="1"/>
    </row>
    <row r="24" spans="1:12" ht="15.75">
      <c r="A24" s="5"/>
      <c r="B24" s="6" t="s">
        <v>2</v>
      </c>
      <c r="C24" s="20"/>
      <c r="D24" s="7">
        <v>1.184</v>
      </c>
      <c r="E24" s="8">
        <v>1.338</v>
      </c>
      <c r="F24" s="5"/>
      <c r="G24" s="5"/>
      <c r="H24" s="5"/>
      <c r="I24" s="5"/>
      <c r="J24" s="5"/>
      <c r="K24" s="5"/>
      <c r="L24" s="1"/>
    </row>
    <row r="25" spans="1:12" ht="15.75">
      <c r="A25" s="9"/>
      <c r="B25" s="10" t="s">
        <v>3</v>
      </c>
      <c r="C25" s="11"/>
      <c r="D25" s="11">
        <v>0.1116</v>
      </c>
      <c r="E25" s="12">
        <v>0.1425</v>
      </c>
      <c r="F25" s="13" t="s">
        <v>4</v>
      </c>
      <c r="G25" s="14" t="s">
        <v>5</v>
      </c>
      <c r="H25" s="14"/>
      <c r="I25" s="13" t="s">
        <v>6</v>
      </c>
      <c r="J25" s="14" t="s">
        <v>5</v>
      </c>
      <c r="K25" s="13" t="s">
        <v>7</v>
      </c>
      <c r="L25" s="14" t="s">
        <v>5</v>
      </c>
    </row>
    <row r="26" spans="1:12" ht="15.75">
      <c r="A26" s="9"/>
      <c r="B26" s="9"/>
      <c r="C26" s="9"/>
      <c r="D26" s="9"/>
      <c r="E26" s="5"/>
      <c r="F26" s="5" t="s">
        <v>0</v>
      </c>
      <c r="G26" s="5" t="s">
        <v>1</v>
      </c>
      <c r="H26" s="5"/>
      <c r="I26" s="5" t="s">
        <v>0</v>
      </c>
      <c r="J26" s="5" t="s">
        <v>1</v>
      </c>
      <c r="K26" s="5" t="s">
        <v>0</v>
      </c>
      <c r="L26" s="5" t="s">
        <v>1</v>
      </c>
    </row>
    <row r="27" spans="1:12" ht="15.75">
      <c r="A27" s="5" t="s">
        <v>8</v>
      </c>
      <c r="B27" s="9" t="s">
        <v>9</v>
      </c>
      <c r="C27" s="21" t="s">
        <v>14</v>
      </c>
      <c r="D27" s="9" t="s">
        <v>10</v>
      </c>
      <c r="E27" s="9" t="s">
        <v>11</v>
      </c>
      <c r="F27" s="9" t="s">
        <v>12</v>
      </c>
      <c r="G27" s="9" t="s">
        <v>12</v>
      </c>
      <c r="H27" s="9" t="s">
        <v>13</v>
      </c>
      <c r="I27" s="5"/>
      <c r="J27" s="5"/>
      <c r="K27" s="5"/>
      <c r="L27" s="1"/>
    </row>
    <row r="28" spans="1:12" ht="14.25">
      <c r="A28" s="5">
        <v>3</v>
      </c>
      <c r="B28" s="5">
        <v>50</v>
      </c>
      <c r="C28" s="5">
        <v>-2.25</v>
      </c>
      <c r="D28" s="5">
        <f aca="true" t="shared" si="2" ref="D28:D38">C28-C29</f>
        <v>2.7</v>
      </c>
      <c r="E28" s="5">
        <f aca="true" t="shared" si="3" ref="E28:E38">B28*D28</f>
        <v>135</v>
      </c>
      <c r="F28" s="5"/>
      <c r="G28" s="5"/>
      <c r="H28" s="5">
        <v>800</v>
      </c>
      <c r="I28" s="5"/>
      <c r="J28" s="5"/>
      <c r="K28" s="5"/>
      <c r="L28" s="1"/>
    </row>
    <row r="29" spans="1:12" ht="15.75">
      <c r="A29" s="9" t="s">
        <v>32</v>
      </c>
      <c r="B29" s="5">
        <v>42</v>
      </c>
      <c r="C29" s="5">
        <v>-4.95</v>
      </c>
      <c r="D29" s="5">
        <f t="shared" si="2"/>
        <v>2.2</v>
      </c>
      <c r="E29" s="5">
        <f t="shared" si="3"/>
        <v>92.4</v>
      </c>
      <c r="F29" s="5"/>
      <c r="G29" s="5"/>
      <c r="H29" s="5">
        <v>600</v>
      </c>
      <c r="I29" s="5"/>
      <c r="J29" s="5"/>
      <c r="K29" s="5"/>
      <c r="L29" s="1"/>
    </row>
    <row r="30" spans="1:12" ht="14.25">
      <c r="A30" s="5">
        <v>4</v>
      </c>
      <c r="B30" s="5">
        <v>46</v>
      </c>
      <c r="C30" s="5">
        <v>-7.15</v>
      </c>
      <c r="D30" s="5">
        <f t="shared" si="2"/>
        <v>3.5</v>
      </c>
      <c r="E30" s="5">
        <f t="shared" si="3"/>
        <v>161</v>
      </c>
      <c r="F30" s="15"/>
      <c r="G30" s="15"/>
      <c r="H30" s="5">
        <v>600</v>
      </c>
      <c r="I30" s="5"/>
      <c r="J30" s="5"/>
      <c r="K30" s="5"/>
      <c r="L30" s="1"/>
    </row>
    <row r="31" spans="1:12" ht="14.25">
      <c r="A31" s="5">
        <v>5</v>
      </c>
      <c r="B31" s="5">
        <v>26</v>
      </c>
      <c r="C31" s="5">
        <v>-10.65</v>
      </c>
      <c r="D31" s="5">
        <f t="shared" si="2"/>
        <v>9.9</v>
      </c>
      <c r="E31" s="5">
        <f t="shared" si="3"/>
        <v>257.40000000000003</v>
      </c>
      <c r="F31" s="15"/>
      <c r="G31" s="15"/>
      <c r="H31" s="5"/>
      <c r="I31" s="5"/>
      <c r="J31" s="5"/>
      <c r="K31" s="19"/>
      <c r="L31" s="19"/>
    </row>
    <row r="32" spans="1:12" ht="14.25">
      <c r="A32" s="5">
        <v>6</v>
      </c>
      <c r="B32" s="5">
        <v>70</v>
      </c>
      <c r="C32" s="5">
        <v>-20.55</v>
      </c>
      <c r="D32" s="5">
        <f t="shared" si="2"/>
        <v>0</v>
      </c>
      <c r="E32" s="5">
        <f t="shared" si="3"/>
        <v>0</v>
      </c>
      <c r="F32" s="15"/>
      <c r="G32" s="15"/>
      <c r="H32" s="5"/>
      <c r="I32" s="5"/>
      <c r="J32" s="5"/>
      <c r="K32" s="7"/>
      <c r="L32" s="18"/>
    </row>
    <row r="33" spans="1:12" ht="14.25">
      <c r="A33" s="5">
        <v>7</v>
      </c>
      <c r="B33" s="5">
        <v>32</v>
      </c>
      <c r="C33" s="5">
        <v>-20.55</v>
      </c>
      <c r="D33" s="5">
        <f t="shared" si="2"/>
        <v>2.599999999999998</v>
      </c>
      <c r="E33" s="5">
        <f t="shared" si="3"/>
        <v>83.19999999999993</v>
      </c>
      <c r="F33" s="15"/>
      <c r="G33" s="15"/>
      <c r="H33" s="5"/>
      <c r="I33" s="5"/>
      <c r="J33" s="5"/>
      <c r="K33" s="7"/>
      <c r="L33" s="18"/>
    </row>
    <row r="34" spans="1:12" ht="14.25">
      <c r="A34" s="5">
        <v>8</v>
      </c>
      <c r="B34" s="5">
        <v>28</v>
      </c>
      <c r="C34" s="5">
        <v>-23.15</v>
      </c>
      <c r="D34" s="5">
        <f t="shared" si="2"/>
        <v>3.700000000000003</v>
      </c>
      <c r="E34" s="5">
        <f t="shared" si="3"/>
        <v>103.60000000000008</v>
      </c>
      <c r="F34" s="15"/>
      <c r="G34" s="15"/>
      <c r="H34" s="5"/>
      <c r="I34" s="7"/>
      <c r="J34" s="7"/>
      <c r="K34" s="19"/>
      <c r="L34" s="19"/>
    </row>
    <row r="35" spans="1:12" ht="14.25">
      <c r="A35" s="5">
        <v>9</v>
      </c>
      <c r="B35" s="5">
        <v>76</v>
      </c>
      <c r="C35" s="5">
        <v>-26.85</v>
      </c>
      <c r="D35" s="5">
        <f t="shared" si="2"/>
        <v>0</v>
      </c>
      <c r="E35" s="5">
        <f t="shared" si="3"/>
        <v>0</v>
      </c>
      <c r="F35" s="15"/>
      <c r="G35" s="15"/>
      <c r="H35" s="5">
        <v>2800</v>
      </c>
      <c r="I35" s="7"/>
      <c r="J35" s="7"/>
      <c r="K35" s="19"/>
      <c r="L35" s="19"/>
    </row>
    <row r="36" spans="1:12" ht="14.25">
      <c r="A36" s="5">
        <v>10</v>
      </c>
      <c r="B36" s="5">
        <v>62</v>
      </c>
      <c r="C36" s="5">
        <v>-26.85</v>
      </c>
      <c r="D36" s="5">
        <f t="shared" si="2"/>
        <v>0</v>
      </c>
      <c r="E36" s="5">
        <f t="shared" si="3"/>
        <v>0</v>
      </c>
      <c r="F36" s="15"/>
      <c r="G36" s="15"/>
      <c r="H36" s="5">
        <v>2400</v>
      </c>
      <c r="I36" s="7"/>
      <c r="J36" s="7"/>
      <c r="K36" s="19"/>
      <c r="L36" s="19"/>
    </row>
    <row r="37" spans="1:12" ht="14.25">
      <c r="A37" s="5">
        <v>11</v>
      </c>
      <c r="B37" s="5">
        <v>70</v>
      </c>
      <c r="C37" s="5">
        <v>-26.85</v>
      </c>
      <c r="D37" s="5">
        <f t="shared" si="2"/>
        <v>0</v>
      </c>
      <c r="E37" s="5">
        <f t="shared" si="3"/>
        <v>0</v>
      </c>
      <c r="F37" s="15"/>
      <c r="G37" s="15"/>
      <c r="H37" s="5">
        <v>2800</v>
      </c>
      <c r="I37" s="7"/>
      <c r="J37" s="7"/>
      <c r="K37" s="19"/>
      <c r="L37" s="19"/>
    </row>
    <row r="38" spans="1:12" ht="14.25">
      <c r="A38" s="5">
        <v>12</v>
      </c>
      <c r="B38" s="5">
        <v>45</v>
      </c>
      <c r="C38" s="5">
        <v>-26.85</v>
      </c>
      <c r="D38" s="5">
        <f t="shared" si="2"/>
        <v>0.6499999999999986</v>
      </c>
      <c r="E38" s="5">
        <f t="shared" si="3"/>
        <v>29.249999999999936</v>
      </c>
      <c r="F38" s="15">
        <f>SUM(E28:E38)*D24</f>
        <v>1020.4303999999997</v>
      </c>
      <c r="G38" s="15">
        <f>SUM(E28:E38)*E24</f>
        <v>1153.1553</v>
      </c>
      <c r="H38" s="5">
        <v>1800</v>
      </c>
      <c r="I38" s="5">
        <f>H38*D25</f>
        <v>200.88</v>
      </c>
      <c r="J38" s="5">
        <f>H38*E25</f>
        <v>256.5</v>
      </c>
      <c r="K38" s="16">
        <f>(F38+I38)/1.75</f>
        <v>697.8916571428571</v>
      </c>
      <c r="L38" s="17">
        <f>(G38+J38)/1.75</f>
        <v>805.5173142857142</v>
      </c>
    </row>
    <row r="39" spans="1:12" ht="14.25">
      <c r="A39" s="26" t="s">
        <v>16</v>
      </c>
      <c r="B39" s="1"/>
      <c r="C39" s="1">
        <v>-27.5</v>
      </c>
      <c r="D39" s="1"/>
      <c r="E39" s="1"/>
      <c r="F39" s="1"/>
      <c r="G39" s="1"/>
      <c r="H39" s="1"/>
      <c r="I39" s="1"/>
      <c r="J39" s="1"/>
      <c r="K39" s="1"/>
      <c r="L39" s="1"/>
    </row>
    <row r="40" ht="15" thickBot="1"/>
    <row r="41" spans="1:12" ht="16.5" thickBot="1">
      <c r="A41" s="2" t="s">
        <v>35</v>
      </c>
      <c r="B41" s="3"/>
      <c r="C41" s="3"/>
      <c r="D41" s="3" t="s">
        <v>0</v>
      </c>
      <c r="E41" s="4" t="s">
        <v>1</v>
      </c>
      <c r="G41" s="5"/>
      <c r="H41" s="5"/>
      <c r="I41" s="5"/>
      <c r="J41" s="5"/>
      <c r="K41" s="5"/>
      <c r="L41" s="1"/>
    </row>
    <row r="42" spans="1:12" ht="15.75">
      <c r="A42" s="5"/>
      <c r="B42" s="6" t="s">
        <v>2</v>
      </c>
      <c r="C42" s="20"/>
      <c r="D42" s="7">
        <v>1.184</v>
      </c>
      <c r="E42" s="8">
        <v>1.338</v>
      </c>
      <c r="F42" s="5"/>
      <c r="G42" s="5"/>
      <c r="H42" s="5"/>
      <c r="I42" s="5"/>
      <c r="J42" s="5"/>
      <c r="K42" s="5"/>
      <c r="L42" s="1"/>
    </row>
    <row r="43" spans="1:12" ht="15.75">
      <c r="A43" s="9"/>
      <c r="B43" s="10" t="s">
        <v>3</v>
      </c>
      <c r="C43" s="11"/>
      <c r="D43" s="11">
        <v>0.1116</v>
      </c>
      <c r="E43" s="12">
        <v>0.1425</v>
      </c>
      <c r="F43" s="13" t="s">
        <v>4</v>
      </c>
      <c r="G43" s="14" t="s">
        <v>5</v>
      </c>
      <c r="H43" s="14"/>
      <c r="I43" s="13" t="s">
        <v>6</v>
      </c>
      <c r="J43" s="14" t="s">
        <v>5</v>
      </c>
      <c r="K43" s="13" t="s">
        <v>7</v>
      </c>
      <c r="L43" s="14" t="s">
        <v>5</v>
      </c>
    </row>
    <row r="44" spans="1:12" ht="15.75">
      <c r="A44" s="9"/>
      <c r="B44" s="9"/>
      <c r="C44" s="9"/>
      <c r="D44" s="9"/>
      <c r="E44" s="5"/>
      <c r="F44" s="5" t="s">
        <v>0</v>
      </c>
      <c r="G44" s="5" t="s">
        <v>1</v>
      </c>
      <c r="H44" s="5"/>
      <c r="I44" s="5" t="s">
        <v>0</v>
      </c>
      <c r="J44" s="5" t="s">
        <v>1</v>
      </c>
      <c r="K44" s="5" t="s">
        <v>0</v>
      </c>
      <c r="L44" s="5" t="s">
        <v>1</v>
      </c>
    </row>
    <row r="45" spans="1:12" ht="15.75">
      <c r="A45" s="5" t="s">
        <v>8</v>
      </c>
      <c r="B45" s="9" t="s">
        <v>9</v>
      </c>
      <c r="C45" s="21" t="s">
        <v>14</v>
      </c>
      <c r="D45" s="9" t="s">
        <v>10</v>
      </c>
      <c r="E45" s="9" t="s">
        <v>11</v>
      </c>
      <c r="F45" s="9" t="s">
        <v>12</v>
      </c>
      <c r="G45" s="9" t="s">
        <v>12</v>
      </c>
      <c r="H45" s="9" t="s">
        <v>13</v>
      </c>
      <c r="I45" s="5"/>
      <c r="J45" s="5"/>
      <c r="K45" s="5"/>
      <c r="L45" s="1"/>
    </row>
    <row r="46" spans="1:12" ht="14.25">
      <c r="A46" s="5">
        <v>3</v>
      </c>
      <c r="B46" s="5">
        <v>50</v>
      </c>
      <c r="C46" s="5">
        <v>-1.79</v>
      </c>
      <c r="D46" s="5">
        <f aca="true" t="shared" si="4" ref="D46:D54">C46-C47</f>
        <v>3.9000000000000004</v>
      </c>
      <c r="E46" s="5">
        <f aca="true" t="shared" si="5" ref="E46:E54">B46*D46</f>
        <v>195.00000000000003</v>
      </c>
      <c r="F46" s="5"/>
      <c r="G46" s="5"/>
      <c r="H46" s="5">
        <v>800</v>
      </c>
      <c r="I46" s="5"/>
      <c r="J46" s="5"/>
      <c r="K46" s="5"/>
      <c r="L46" s="1"/>
    </row>
    <row r="47" spans="1:12" ht="15.75">
      <c r="A47" s="9" t="s">
        <v>32</v>
      </c>
      <c r="B47" s="5">
        <v>42</v>
      </c>
      <c r="C47" s="5">
        <v>-5.69</v>
      </c>
      <c r="D47" s="5">
        <f t="shared" si="4"/>
        <v>1.0999999999999996</v>
      </c>
      <c r="E47" s="5">
        <f t="shared" si="5"/>
        <v>46.19999999999999</v>
      </c>
      <c r="F47" s="5"/>
      <c r="G47" s="5"/>
      <c r="H47" s="5">
        <v>600</v>
      </c>
      <c r="I47" s="5"/>
      <c r="J47" s="5"/>
      <c r="K47" s="5"/>
      <c r="L47" s="1"/>
    </row>
    <row r="48" spans="1:12" ht="14.25">
      <c r="A48" s="5">
        <v>4</v>
      </c>
      <c r="B48" s="5">
        <v>46</v>
      </c>
      <c r="C48" s="5">
        <v>-6.79</v>
      </c>
      <c r="D48" s="5">
        <f t="shared" si="4"/>
        <v>3.999999999999999</v>
      </c>
      <c r="E48" s="5">
        <f t="shared" si="5"/>
        <v>183.99999999999997</v>
      </c>
      <c r="F48" s="15"/>
      <c r="G48" s="15"/>
      <c r="H48" s="5">
        <v>600</v>
      </c>
      <c r="I48" s="5"/>
      <c r="J48" s="5"/>
      <c r="K48" s="5"/>
      <c r="L48" s="1"/>
    </row>
    <row r="49" spans="1:12" ht="14.25">
      <c r="A49" s="5">
        <v>5</v>
      </c>
      <c r="B49" s="5">
        <v>26</v>
      </c>
      <c r="C49" s="5">
        <v>-10.79</v>
      </c>
      <c r="D49" s="5">
        <f t="shared" si="4"/>
        <v>7.800000000000001</v>
      </c>
      <c r="E49" s="5">
        <f t="shared" si="5"/>
        <v>202.8</v>
      </c>
      <c r="F49" s="15"/>
      <c r="G49" s="15"/>
      <c r="H49" s="5"/>
      <c r="I49" s="5"/>
      <c r="J49" s="5"/>
      <c r="K49" s="19"/>
      <c r="L49" s="19"/>
    </row>
    <row r="50" spans="1:12" ht="14.25">
      <c r="A50" s="5">
        <v>6</v>
      </c>
      <c r="B50" s="5">
        <v>70</v>
      </c>
      <c r="C50" s="5">
        <v>-18.59</v>
      </c>
      <c r="D50" s="5">
        <f t="shared" si="4"/>
        <v>0</v>
      </c>
      <c r="E50" s="5">
        <f t="shared" si="5"/>
        <v>0</v>
      </c>
      <c r="F50" s="15"/>
      <c r="G50" s="15"/>
      <c r="H50" s="5"/>
      <c r="I50" s="5"/>
      <c r="J50" s="5"/>
      <c r="K50" s="7"/>
      <c r="L50" s="18"/>
    </row>
    <row r="51" spans="1:12" ht="14.25">
      <c r="A51" s="5">
        <v>7</v>
      </c>
      <c r="B51" s="5">
        <v>32</v>
      </c>
      <c r="C51" s="5">
        <v>-18.59</v>
      </c>
      <c r="D51" s="5">
        <f t="shared" si="4"/>
        <v>0</v>
      </c>
      <c r="E51" s="5">
        <f t="shared" si="5"/>
        <v>0</v>
      </c>
      <c r="F51" s="15"/>
      <c r="G51" s="15"/>
      <c r="H51" s="5"/>
      <c r="I51" s="5"/>
      <c r="J51" s="5"/>
      <c r="K51" s="7"/>
      <c r="L51" s="18"/>
    </row>
    <row r="52" spans="1:12" ht="14.25">
      <c r="A52" s="5">
        <v>8</v>
      </c>
      <c r="B52" s="5">
        <v>28</v>
      </c>
      <c r="C52" s="5">
        <v>-18.59</v>
      </c>
      <c r="D52" s="5">
        <f t="shared" si="4"/>
        <v>0</v>
      </c>
      <c r="E52" s="5">
        <f t="shared" si="5"/>
        <v>0</v>
      </c>
      <c r="F52" s="15"/>
      <c r="G52" s="15"/>
      <c r="H52" s="5"/>
      <c r="I52" s="7"/>
      <c r="J52" s="7"/>
      <c r="K52" s="19"/>
      <c r="L52" s="19"/>
    </row>
    <row r="53" spans="1:12" ht="14.25">
      <c r="A53" s="5">
        <v>9</v>
      </c>
      <c r="B53" s="5">
        <v>76</v>
      </c>
      <c r="C53" s="5">
        <v>-18.59</v>
      </c>
      <c r="D53" s="5">
        <f t="shared" si="4"/>
        <v>2.1999999999999993</v>
      </c>
      <c r="E53" s="5">
        <f t="shared" si="5"/>
        <v>167.19999999999993</v>
      </c>
      <c r="F53" s="15"/>
      <c r="G53" s="15"/>
      <c r="H53" s="5">
        <v>2800</v>
      </c>
      <c r="I53" s="7"/>
      <c r="J53" s="7"/>
      <c r="K53" s="19"/>
      <c r="L53" s="19"/>
    </row>
    <row r="54" spans="1:12" ht="14.25">
      <c r="A54" s="5">
        <v>10</v>
      </c>
      <c r="B54" s="5">
        <v>62</v>
      </c>
      <c r="C54" s="5">
        <v>-20.79</v>
      </c>
      <c r="D54" s="5">
        <f t="shared" si="4"/>
        <v>0.21000000000000085</v>
      </c>
      <c r="E54" s="5">
        <f t="shared" si="5"/>
        <v>13.020000000000053</v>
      </c>
      <c r="F54" s="15">
        <f>SUM(E46:E54)*D42</f>
        <v>956.9324799999999</v>
      </c>
      <c r="G54" s="15">
        <f>SUM(E46:E54)*E42</f>
        <v>1081.3983600000001</v>
      </c>
      <c r="H54" s="5">
        <v>2400</v>
      </c>
      <c r="I54" s="5">
        <f>H54*D43</f>
        <v>267.84000000000003</v>
      </c>
      <c r="J54" s="5">
        <f>H54*E43</f>
        <v>341.99999999999994</v>
      </c>
      <c r="K54" s="16">
        <f>(F54+I54)/1.75</f>
        <v>699.8699885714286</v>
      </c>
      <c r="L54" s="17">
        <f>(G54+J54)/1.75</f>
        <v>813.3704914285715</v>
      </c>
    </row>
    <row r="55" spans="1:12" ht="14.25">
      <c r="A55" s="26" t="s">
        <v>16</v>
      </c>
      <c r="B55" s="1"/>
      <c r="C55" s="1">
        <v>-21</v>
      </c>
      <c r="D55" s="1"/>
      <c r="E55" s="1"/>
      <c r="F55" s="1"/>
      <c r="G55" s="1"/>
      <c r="H55" s="1"/>
      <c r="I55" s="1"/>
      <c r="J55" s="1"/>
      <c r="K55" s="1"/>
      <c r="L55" s="1"/>
    </row>
    <row r="56" ht="15" thickBot="1"/>
    <row r="57" spans="1:12" ht="16.5" thickBot="1">
      <c r="A57" s="32" t="s">
        <v>36</v>
      </c>
      <c r="B57" s="3"/>
      <c r="C57" s="3"/>
      <c r="D57" s="3" t="s">
        <v>0</v>
      </c>
      <c r="E57" s="4" t="s">
        <v>1</v>
      </c>
      <c r="G57" s="5"/>
      <c r="H57" s="5"/>
      <c r="I57" s="5"/>
      <c r="J57" s="5"/>
      <c r="K57" s="5"/>
      <c r="L57" s="1"/>
    </row>
    <row r="58" spans="1:12" ht="15.75">
      <c r="A58" s="5"/>
      <c r="B58" s="6" t="s">
        <v>2</v>
      </c>
      <c r="C58" s="20"/>
      <c r="D58" s="7">
        <v>1.184</v>
      </c>
      <c r="E58" s="8">
        <v>1.338</v>
      </c>
      <c r="F58" s="5"/>
      <c r="G58" s="5"/>
      <c r="H58" s="5"/>
      <c r="I58" s="5"/>
      <c r="J58" s="5"/>
      <c r="K58" s="5"/>
      <c r="L58" s="1"/>
    </row>
    <row r="59" spans="1:12" ht="15.75">
      <c r="A59" s="9"/>
      <c r="B59" s="10" t="s">
        <v>3</v>
      </c>
      <c r="C59" s="11"/>
      <c r="D59" s="11">
        <v>0.1116</v>
      </c>
      <c r="E59" s="12">
        <v>0.1425</v>
      </c>
      <c r="F59" s="13" t="s">
        <v>4</v>
      </c>
      <c r="G59" s="14" t="s">
        <v>5</v>
      </c>
      <c r="H59" s="14"/>
      <c r="I59" s="13" t="s">
        <v>6</v>
      </c>
      <c r="J59" s="14" t="s">
        <v>5</v>
      </c>
      <c r="K59" s="13" t="s">
        <v>7</v>
      </c>
      <c r="L59" s="14" t="s">
        <v>5</v>
      </c>
    </row>
    <row r="60" spans="1:12" ht="15.75">
      <c r="A60" s="9"/>
      <c r="B60" s="9"/>
      <c r="C60" s="9"/>
      <c r="D60" s="9"/>
      <c r="E60" s="5"/>
      <c r="F60" s="5" t="s">
        <v>0</v>
      </c>
      <c r="G60" s="5" t="s">
        <v>1</v>
      </c>
      <c r="H60" s="5"/>
      <c r="I60" s="5" t="s">
        <v>0</v>
      </c>
      <c r="J60" s="5" t="s">
        <v>1</v>
      </c>
      <c r="K60" s="5" t="s">
        <v>0</v>
      </c>
      <c r="L60" s="5" t="s">
        <v>1</v>
      </c>
    </row>
    <row r="61" spans="1:12" ht="15.75">
      <c r="A61" s="5" t="s">
        <v>8</v>
      </c>
      <c r="B61" s="9" t="s">
        <v>9</v>
      </c>
      <c r="C61" s="21" t="s">
        <v>14</v>
      </c>
      <c r="D61" s="9" t="s">
        <v>10</v>
      </c>
      <c r="E61" s="9" t="s">
        <v>11</v>
      </c>
      <c r="F61" s="9" t="s">
        <v>12</v>
      </c>
      <c r="G61" s="9" t="s">
        <v>12</v>
      </c>
      <c r="H61" s="9" t="s">
        <v>13</v>
      </c>
      <c r="I61" s="5"/>
      <c r="J61" s="5"/>
      <c r="K61" s="5"/>
      <c r="L61" s="1"/>
    </row>
    <row r="62" spans="1:12" ht="14.25">
      <c r="A62" s="5">
        <v>3</v>
      </c>
      <c r="B62" s="5">
        <v>50</v>
      </c>
      <c r="C62" s="5">
        <v>-6.31</v>
      </c>
      <c r="D62" s="5">
        <f aca="true" t="shared" si="6" ref="D62:D70">C62-C63</f>
        <v>0</v>
      </c>
      <c r="E62" s="5">
        <f aca="true" t="shared" si="7" ref="E62:E70">B62*D62</f>
        <v>0</v>
      </c>
      <c r="F62" s="5"/>
      <c r="G62" s="5"/>
      <c r="H62" s="5">
        <v>800</v>
      </c>
      <c r="I62" s="5"/>
      <c r="J62" s="5"/>
      <c r="K62" s="5"/>
      <c r="L62" s="1"/>
    </row>
    <row r="63" spans="1:12" ht="15.75">
      <c r="A63" s="9" t="s">
        <v>32</v>
      </c>
      <c r="B63" s="5">
        <v>42</v>
      </c>
      <c r="C63" s="5">
        <v>-6.31</v>
      </c>
      <c r="D63" s="5">
        <f t="shared" si="6"/>
        <v>0.7000000000000002</v>
      </c>
      <c r="E63" s="5">
        <f t="shared" si="7"/>
        <v>29.400000000000006</v>
      </c>
      <c r="F63" s="5"/>
      <c r="G63" s="5"/>
      <c r="H63" s="5">
        <v>600</v>
      </c>
      <c r="I63" s="5"/>
      <c r="J63" s="5"/>
      <c r="K63" s="5"/>
      <c r="L63" s="1"/>
    </row>
    <row r="64" spans="1:12" ht="14.25">
      <c r="A64" s="5">
        <v>4</v>
      </c>
      <c r="B64" s="5">
        <v>46</v>
      </c>
      <c r="C64" s="5">
        <v>-7.01</v>
      </c>
      <c r="D64" s="5">
        <f t="shared" si="6"/>
        <v>3.5999999999999996</v>
      </c>
      <c r="E64" s="5">
        <f t="shared" si="7"/>
        <v>165.6</v>
      </c>
      <c r="F64" s="15"/>
      <c r="G64" s="15"/>
      <c r="H64" s="5">
        <v>600</v>
      </c>
      <c r="I64" s="5"/>
      <c r="J64" s="5"/>
      <c r="K64" s="5"/>
      <c r="L64" s="1"/>
    </row>
    <row r="65" spans="1:12" ht="14.25">
      <c r="A65" s="5">
        <v>5</v>
      </c>
      <c r="B65" s="5">
        <v>26</v>
      </c>
      <c r="C65" s="5">
        <v>-10.61</v>
      </c>
      <c r="D65" s="5">
        <f t="shared" si="6"/>
        <v>8.2</v>
      </c>
      <c r="E65" s="5">
        <f t="shared" si="7"/>
        <v>213.2</v>
      </c>
      <c r="F65" s="15"/>
      <c r="G65" s="15"/>
      <c r="H65" s="5"/>
      <c r="I65" s="5"/>
      <c r="J65" s="5"/>
      <c r="K65" s="19"/>
      <c r="L65" s="19"/>
    </row>
    <row r="66" spans="1:12" ht="14.25">
      <c r="A66" s="5">
        <v>6</v>
      </c>
      <c r="B66" s="5">
        <v>70</v>
      </c>
      <c r="C66" s="5">
        <v>-18.81</v>
      </c>
      <c r="D66" s="5">
        <f t="shared" si="6"/>
        <v>0</v>
      </c>
      <c r="E66" s="5">
        <f t="shared" si="7"/>
        <v>0</v>
      </c>
      <c r="F66" s="15"/>
      <c r="G66" s="15"/>
      <c r="H66" s="5"/>
      <c r="I66" s="5"/>
      <c r="J66" s="5"/>
      <c r="K66" s="7"/>
      <c r="L66" s="18"/>
    </row>
    <row r="67" spans="1:12" ht="14.25">
      <c r="A67" s="5">
        <v>7</v>
      </c>
      <c r="B67" s="5">
        <v>32</v>
      </c>
      <c r="C67" s="5">
        <v>-18.81</v>
      </c>
      <c r="D67" s="5">
        <f t="shared" si="6"/>
        <v>0</v>
      </c>
      <c r="E67" s="5">
        <f t="shared" si="7"/>
        <v>0</v>
      </c>
      <c r="F67" s="15"/>
      <c r="G67" s="15"/>
      <c r="H67" s="5"/>
      <c r="I67" s="5"/>
      <c r="J67" s="5"/>
      <c r="K67" s="7"/>
      <c r="L67" s="18"/>
    </row>
    <row r="68" spans="1:12" ht="14.25">
      <c r="A68" s="5">
        <v>8</v>
      </c>
      <c r="B68" s="5">
        <v>28</v>
      </c>
      <c r="C68" s="5">
        <v>-18.81</v>
      </c>
      <c r="D68" s="5">
        <f t="shared" si="6"/>
        <v>0</v>
      </c>
      <c r="E68" s="5">
        <f t="shared" si="7"/>
        <v>0</v>
      </c>
      <c r="F68" s="15"/>
      <c r="G68" s="15"/>
      <c r="H68" s="5"/>
      <c r="I68" s="7"/>
      <c r="J68" s="7"/>
      <c r="K68" s="19"/>
      <c r="L68" s="19"/>
    </row>
    <row r="69" spans="1:12" ht="14.25">
      <c r="A69" s="5">
        <v>9</v>
      </c>
      <c r="B69" s="5">
        <v>76</v>
      </c>
      <c r="C69" s="5">
        <v>-18.81</v>
      </c>
      <c r="D69" s="5">
        <f t="shared" si="6"/>
        <v>1.7000000000000028</v>
      </c>
      <c r="E69" s="5">
        <f t="shared" si="7"/>
        <v>129.20000000000022</v>
      </c>
      <c r="F69" s="15"/>
      <c r="G69" s="15"/>
      <c r="H69" s="5">
        <v>2800</v>
      </c>
      <c r="I69" s="7"/>
      <c r="J69" s="7"/>
      <c r="K69" s="19"/>
      <c r="L69" s="19"/>
    </row>
    <row r="70" spans="1:12" ht="14.25">
      <c r="A70" s="5">
        <v>10</v>
      </c>
      <c r="B70" s="5">
        <v>62</v>
      </c>
      <c r="C70" s="5">
        <v>-20.51</v>
      </c>
      <c r="D70" s="5">
        <f t="shared" si="6"/>
        <v>0.48999999999999844</v>
      </c>
      <c r="E70" s="5">
        <f t="shared" si="7"/>
        <v>30.379999999999903</v>
      </c>
      <c r="F70" s="15">
        <f>SUM(E62:E70)*D58</f>
        <v>672.25152</v>
      </c>
      <c r="G70" s="15">
        <f>SUM(E62:E70)*E58</f>
        <v>759.6896400000002</v>
      </c>
      <c r="H70" s="5">
        <v>2400</v>
      </c>
      <c r="I70" s="5">
        <f>H70*D59</f>
        <v>267.84000000000003</v>
      </c>
      <c r="J70" s="5">
        <f>H70*E59</f>
        <v>341.99999999999994</v>
      </c>
      <c r="K70" s="16">
        <f>(F70+I70)/1.75</f>
        <v>537.1951542857144</v>
      </c>
      <c r="L70" s="17">
        <f>(G70+J70)/1.75</f>
        <v>629.5369371428571</v>
      </c>
    </row>
    <row r="71" spans="1:12" ht="14.25">
      <c r="A71" s="26" t="s">
        <v>16</v>
      </c>
      <c r="B71" s="1"/>
      <c r="C71" s="1">
        <v>-21</v>
      </c>
      <c r="D71" s="1"/>
      <c r="E71" s="1"/>
      <c r="F71" s="1"/>
      <c r="G71" s="1"/>
      <c r="H71" s="1"/>
      <c r="I71" s="1"/>
      <c r="J71" s="1"/>
      <c r="K71" s="1"/>
      <c r="L71" s="1"/>
    </row>
    <row r="72" ht="15" thickBot="1"/>
    <row r="73" spans="1:12" ht="16.5" thickBot="1">
      <c r="A73" s="32" t="s">
        <v>37</v>
      </c>
      <c r="B73" s="3"/>
      <c r="C73" s="3"/>
      <c r="D73" s="3" t="s">
        <v>0</v>
      </c>
      <c r="E73" s="4" t="s">
        <v>1</v>
      </c>
      <c r="G73" s="5"/>
      <c r="H73" s="5"/>
      <c r="I73" s="5"/>
      <c r="J73" s="5"/>
      <c r="K73" s="5"/>
      <c r="L73" s="1"/>
    </row>
    <row r="74" spans="1:12" ht="15.75">
      <c r="A74" s="5"/>
      <c r="B74" s="6" t="s">
        <v>2</v>
      </c>
      <c r="C74" s="20"/>
      <c r="D74" s="7">
        <v>1.184</v>
      </c>
      <c r="E74" s="8">
        <v>1.338</v>
      </c>
      <c r="F74" s="5"/>
      <c r="G74" s="5"/>
      <c r="H74" s="5"/>
      <c r="I74" s="5"/>
      <c r="J74" s="5"/>
      <c r="K74" s="5"/>
      <c r="L74" s="1"/>
    </row>
    <row r="75" spans="1:12" ht="15.75">
      <c r="A75" s="9"/>
      <c r="B75" s="10" t="s">
        <v>3</v>
      </c>
      <c r="C75" s="11"/>
      <c r="D75" s="11">
        <v>0.1116</v>
      </c>
      <c r="E75" s="12">
        <v>0.1425</v>
      </c>
      <c r="F75" s="13" t="s">
        <v>4</v>
      </c>
      <c r="G75" s="14" t="s">
        <v>5</v>
      </c>
      <c r="H75" s="14"/>
      <c r="I75" s="13" t="s">
        <v>6</v>
      </c>
      <c r="J75" s="14" t="s">
        <v>5</v>
      </c>
      <c r="K75" s="13" t="s">
        <v>7</v>
      </c>
      <c r="L75" s="14" t="s">
        <v>5</v>
      </c>
    </row>
    <row r="76" spans="1:12" ht="15.75">
      <c r="A76" s="9"/>
      <c r="B76" s="9"/>
      <c r="C76" s="9"/>
      <c r="D76" s="9"/>
      <c r="E76" s="5"/>
      <c r="F76" s="5" t="s">
        <v>0</v>
      </c>
      <c r="G76" s="5" t="s">
        <v>1</v>
      </c>
      <c r="H76" s="5"/>
      <c r="I76" s="5" t="s">
        <v>0</v>
      </c>
      <c r="J76" s="5" t="s">
        <v>1</v>
      </c>
      <c r="K76" s="5" t="s">
        <v>0</v>
      </c>
      <c r="L76" s="5" t="s">
        <v>1</v>
      </c>
    </row>
    <row r="77" spans="1:12" ht="15.75">
      <c r="A77" s="5" t="s">
        <v>8</v>
      </c>
      <c r="B77" s="9" t="s">
        <v>9</v>
      </c>
      <c r="C77" s="21" t="s">
        <v>14</v>
      </c>
      <c r="D77" s="9" t="s">
        <v>10</v>
      </c>
      <c r="E77" s="9" t="s">
        <v>11</v>
      </c>
      <c r="F77" s="9" t="s">
        <v>12</v>
      </c>
      <c r="G77" s="9" t="s">
        <v>12</v>
      </c>
      <c r="H77" s="9" t="s">
        <v>13</v>
      </c>
      <c r="I77" s="5"/>
      <c r="J77" s="5"/>
      <c r="K77" s="5"/>
      <c r="L77" s="1"/>
    </row>
    <row r="78" spans="1:12" ht="14.25">
      <c r="A78" s="5">
        <v>3</v>
      </c>
      <c r="B78" s="5">
        <v>50</v>
      </c>
      <c r="C78" s="5">
        <v>-5.21</v>
      </c>
      <c r="D78" s="5">
        <f aca="true" t="shared" si="8" ref="D78:D86">C78-C79</f>
        <v>2.0999999999999996</v>
      </c>
      <c r="E78" s="5">
        <f aca="true" t="shared" si="9" ref="E78:E86">B78*D78</f>
        <v>104.99999999999999</v>
      </c>
      <c r="F78" s="5"/>
      <c r="G78" s="5"/>
      <c r="H78" s="5">
        <v>800</v>
      </c>
      <c r="I78" s="5"/>
      <c r="J78" s="5"/>
      <c r="K78" s="5"/>
      <c r="L78" s="1"/>
    </row>
    <row r="79" spans="1:12" ht="15.75">
      <c r="A79" s="9" t="s">
        <v>32</v>
      </c>
      <c r="B79" s="5">
        <v>42</v>
      </c>
      <c r="C79" s="5">
        <v>-7.31</v>
      </c>
      <c r="D79" s="5">
        <f t="shared" si="8"/>
        <v>0</v>
      </c>
      <c r="E79" s="5">
        <f t="shared" si="9"/>
        <v>0</v>
      </c>
      <c r="F79" s="5"/>
      <c r="G79" s="5"/>
      <c r="H79" s="5">
        <v>600</v>
      </c>
      <c r="I79" s="5"/>
      <c r="J79" s="5"/>
      <c r="K79" s="5"/>
      <c r="L79" s="1"/>
    </row>
    <row r="80" spans="1:12" ht="14.25">
      <c r="A80" s="5">
        <v>4</v>
      </c>
      <c r="B80" s="5">
        <v>46</v>
      </c>
      <c r="C80" s="5">
        <v>-7.31</v>
      </c>
      <c r="D80" s="5">
        <f t="shared" si="8"/>
        <v>2.6000000000000005</v>
      </c>
      <c r="E80" s="5">
        <f t="shared" si="9"/>
        <v>119.60000000000002</v>
      </c>
      <c r="F80" s="15"/>
      <c r="G80" s="15"/>
      <c r="H80" s="5">
        <v>600</v>
      </c>
      <c r="I80" s="5"/>
      <c r="J80" s="5"/>
      <c r="K80" s="5"/>
      <c r="L80" s="1"/>
    </row>
    <row r="81" spans="1:12" ht="14.25">
      <c r="A81" s="5">
        <v>5</v>
      </c>
      <c r="B81" s="5">
        <v>26</v>
      </c>
      <c r="C81" s="5">
        <v>-9.91</v>
      </c>
      <c r="D81" s="5">
        <f t="shared" si="8"/>
        <v>9.8</v>
      </c>
      <c r="E81" s="5">
        <f t="shared" si="9"/>
        <v>254.8</v>
      </c>
      <c r="F81" s="15"/>
      <c r="G81" s="15"/>
      <c r="H81" s="5"/>
      <c r="I81" s="5"/>
      <c r="J81" s="5"/>
      <c r="K81" s="19"/>
      <c r="L81" s="19"/>
    </row>
    <row r="82" spans="1:12" ht="14.25">
      <c r="A82" s="5">
        <v>6</v>
      </c>
      <c r="B82" s="5">
        <v>70</v>
      </c>
      <c r="C82" s="5">
        <v>-19.71</v>
      </c>
      <c r="D82" s="5">
        <f t="shared" si="8"/>
        <v>0</v>
      </c>
      <c r="E82" s="5">
        <f t="shared" si="9"/>
        <v>0</v>
      </c>
      <c r="F82" s="15"/>
      <c r="G82" s="15"/>
      <c r="H82" s="5"/>
      <c r="I82" s="5"/>
      <c r="J82" s="5"/>
      <c r="K82" s="7"/>
      <c r="L82" s="18"/>
    </row>
    <row r="83" spans="1:12" ht="14.25">
      <c r="A83" s="5">
        <v>7</v>
      </c>
      <c r="B83" s="5">
        <v>32</v>
      </c>
      <c r="C83" s="5">
        <v>-19.71</v>
      </c>
      <c r="D83" s="5">
        <f t="shared" si="8"/>
        <v>0</v>
      </c>
      <c r="E83" s="5">
        <f t="shared" si="9"/>
        <v>0</v>
      </c>
      <c r="F83" s="15"/>
      <c r="G83" s="15"/>
      <c r="H83" s="5"/>
      <c r="I83" s="5"/>
      <c r="J83" s="5"/>
      <c r="K83" s="7"/>
      <c r="L83" s="18"/>
    </row>
    <row r="84" spans="1:12" ht="14.25">
      <c r="A84" s="5">
        <v>8</v>
      </c>
      <c r="B84" s="5">
        <v>28</v>
      </c>
      <c r="C84" s="5">
        <v>-19.71</v>
      </c>
      <c r="D84" s="5">
        <f t="shared" si="8"/>
        <v>0</v>
      </c>
      <c r="E84" s="5">
        <f t="shared" si="9"/>
        <v>0</v>
      </c>
      <c r="F84" s="15"/>
      <c r="G84" s="15"/>
      <c r="H84" s="5"/>
      <c r="I84" s="7"/>
      <c r="J84" s="7"/>
      <c r="K84" s="19"/>
      <c r="L84" s="19"/>
    </row>
    <row r="85" spans="1:12" ht="14.25">
      <c r="A85" s="5">
        <v>9</v>
      </c>
      <c r="B85" s="5">
        <v>76</v>
      </c>
      <c r="C85" s="5">
        <v>-19.71</v>
      </c>
      <c r="D85" s="5">
        <f t="shared" si="8"/>
        <v>0.8999999999999986</v>
      </c>
      <c r="E85" s="5">
        <f t="shared" si="9"/>
        <v>68.39999999999989</v>
      </c>
      <c r="F85" s="15"/>
      <c r="G85" s="15"/>
      <c r="H85" s="5">
        <v>2800</v>
      </c>
      <c r="I85" s="7"/>
      <c r="J85" s="7"/>
      <c r="K85" s="19"/>
      <c r="L85" s="19"/>
    </row>
    <row r="86" spans="1:12" ht="14.25">
      <c r="A86" s="5">
        <v>10</v>
      </c>
      <c r="B86" s="5">
        <v>62</v>
      </c>
      <c r="C86" s="5">
        <v>-20.61</v>
      </c>
      <c r="D86" s="5">
        <f t="shared" si="8"/>
        <v>0.39000000000000057</v>
      </c>
      <c r="E86" s="5">
        <f t="shared" si="9"/>
        <v>24.180000000000035</v>
      </c>
      <c r="F86" s="15">
        <f>SUM(E78:E86)*D74</f>
        <v>677.22432</v>
      </c>
      <c r="G86" s="15">
        <f>SUM(E78:E86)*E74</f>
        <v>765.30924</v>
      </c>
      <c r="H86" s="5">
        <v>2400</v>
      </c>
      <c r="I86" s="5">
        <f>H86*D75</f>
        <v>267.84000000000003</v>
      </c>
      <c r="J86" s="5">
        <f>H86*E75</f>
        <v>341.99999999999994</v>
      </c>
      <c r="K86" s="16">
        <f>(F86+I86)/1.75</f>
        <v>540.0367542857143</v>
      </c>
      <c r="L86" s="17">
        <f>(G86+J86)/1.75</f>
        <v>632.7481371428572</v>
      </c>
    </row>
    <row r="87" spans="1:12" ht="14.25">
      <c r="A87" s="26" t="s">
        <v>16</v>
      </c>
      <c r="B87" s="1"/>
      <c r="C87" s="1">
        <v>-21</v>
      </c>
      <c r="D87" s="1"/>
      <c r="E87" s="1"/>
      <c r="F87" s="1"/>
      <c r="G87" s="1"/>
      <c r="H87" s="1"/>
      <c r="I87" s="1"/>
      <c r="J87" s="1"/>
      <c r="K87" s="1"/>
      <c r="L87" s="1"/>
    </row>
    <row r="88" ht="15" thickBot="1"/>
    <row r="89" spans="1:12" ht="16.5" thickBot="1">
      <c r="A89" s="2" t="s">
        <v>38</v>
      </c>
      <c r="B89" s="3"/>
      <c r="C89" s="3"/>
      <c r="D89" s="3" t="s">
        <v>0</v>
      </c>
      <c r="E89" s="4" t="s">
        <v>1</v>
      </c>
      <c r="G89" s="5"/>
      <c r="H89" s="5"/>
      <c r="I89" s="5"/>
      <c r="J89" s="5"/>
      <c r="K89" s="5"/>
      <c r="L89" s="1"/>
    </row>
    <row r="90" spans="1:12" ht="15.75">
      <c r="A90" s="5"/>
      <c r="B90" s="6" t="s">
        <v>2</v>
      </c>
      <c r="C90" s="20"/>
      <c r="D90" s="7">
        <v>1.184</v>
      </c>
      <c r="E90" s="8">
        <v>1.338</v>
      </c>
      <c r="F90" s="5"/>
      <c r="G90" s="5"/>
      <c r="H90" s="5"/>
      <c r="I90" s="5"/>
      <c r="J90" s="5"/>
      <c r="K90" s="5"/>
      <c r="L90" s="1"/>
    </row>
    <row r="91" spans="1:12" ht="15.75">
      <c r="A91" s="9"/>
      <c r="B91" s="10" t="s">
        <v>3</v>
      </c>
      <c r="C91" s="11"/>
      <c r="D91" s="11">
        <v>0.1116</v>
      </c>
      <c r="E91" s="12">
        <v>0.1425</v>
      </c>
      <c r="F91" s="13" t="s">
        <v>4</v>
      </c>
      <c r="G91" s="14" t="s">
        <v>5</v>
      </c>
      <c r="H91" s="14"/>
      <c r="I91" s="13" t="s">
        <v>6</v>
      </c>
      <c r="J91" s="14" t="s">
        <v>5</v>
      </c>
      <c r="K91" s="13" t="s">
        <v>7</v>
      </c>
      <c r="L91" s="14" t="s">
        <v>5</v>
      </c>
    </row>
    <row r="92" spans="1:12" ht="15.75">
      <c r="A92" s="9"/>
      <c r="B92" s="9"/>
      <c r="C92" s="9"/>
      <c r="D92" s="9"/>
      <c r="E92" s="5"/>
      <c r="F92" s="5" t="s">
        <v>0</v>
      </c>
      <c r="G92" s="5" t="s">
        <v>1</v>
      </c>
      <c r="H92" s="5"/>
      <c r="I92" s="5" t="s">
        <v>0</v>
      </c>
      <c r="J92" s="5" t="s">
        <v>1</v>
      </c>
      <c r="K92" s="5" t="s">
        <v>0</v>
      </c>
      <c r="L92" s="5" t="s">
        <v>1</v>
      </c>
    </row>
    <row r="93" spans="1:12" ht="15.75">
      <c r="A93" s="5" t="s">
        <v>8</v>
      </c>
      <c r="B93" s="9" t="s">
        <v>9</v>
      </c>
      <c r="C93" s="21" t="s">
        <v>14</v>
      </c>
      <c r="D93" s="9" t="s">
        <v>10</v>
      </c>
      <c r="E93" s="9" t="s">
        <v>11</v>
      </c>
      <c r="F93" s="9" t="s">
        <v>12</v>
      </c>
      <c r="G93" s="9" t="s">
        <v>12</v>
      </c>
      <c r="H93" s="9" t="s">
        <v>13</v>
      </c>
      <c r="I93" s="5"/>
      <c r="J93" s="5"/>
      <c r="K93" s="5"/>
      <c r="L93" s="1"/>
    </row>
    <row r="94" spans="1:12" ht="14.25">
      <c r="A94" s="5">
        <v>3</v>
      </c>
      <c r="B94" s="5">
        <v>50</v>
      </c>
      <c r="C94" s="5">
        <v>-5.36</v>
      </c>
      <c r="D94" s="5">
        <f>C94-C95</f>
        <v>0</v>
      </c>
      <c r="E94" s="5">
        <f>B94*D94</f>
        <v>0</v>
      </c>
      <c r="F94" s="5"/>
      <c r="G94" s="5"/>
      <c r="H94" s="5">
        <v>800</v>
      </c>
      <c r="I94" s="5"/>
      <c r="J94" s="5"/>
      <c r="K94" s="5"/>
      <c r="L94" s="1"/>
    </row>
    <row r="95" spans="1:12" ht="15.75">
      <c r="A95" s="9" t="s">
        <v>32</v>
      </c>
      <c r="B95" s="5">
        <v>42</v>
      </c>
      <c r="C95" s="5">
        <v>-5.36</v>
      </c>
      <c r="D95" s="5">
        <f>C95-C96</f>
        <v>2</v>
      </c>
      <c r="E95" s="5">
        <f>B95*D95</f>
        <v>84</v>
      </c>
      <c r="F95" s="5"/>
      <c r="G95" s="5"/>
      <c r="H95" s="5">
        <v>600</v>
      </c>
      <c r="I95" s="5"/>
      <c r="J95" s="5"/>
      <c r="K95" s="5"/>
      <c r="L95" s="1"/>
    </row>
    <row r="96" spans="1:12" ht="14.25">
      <c r="A96" s="5">
        <v>4</v>
      </c>
      <c r="B96" s="5">
        <v>46</v>
      </c>
      <c r="C96" s="5">
        <v>-7.36</v>
      </c>
      <c r="D96" s="5">
        <f>C96-C97</f>
        <v>3.3</v>
      </c>
      <c r="E96" s="5">
        <f>B96*D96</f>
        <v>151.79999999999998</v>
      </c>
      <c r="F96" s="15">
        <f>SUM(E94:E96)*D90</f>
        <v>279.18719999999996</v>
      </c>
      <c r="G96" s="15">
        <f>SUM(E94:E96)*E90</f>
        <v>315.5004</v>
      </c>
      <c r="H96" s="5">
        <v>600</v>
      </c>
      <c r="I96" s="5">
        <f>H96*D91</f>
        <v>66.96000000000001</v>
      </c>
      <c r="J96" s="5">
        <f>H96*E91</f>
        <v>85.49999999999999</v>
      </c>
      <c r="K96" s="16">
        <f>(F96+I96)/1.75</f>
        <v>197.7984</v>
      </c>
      <c r="L96" s="17">
        <f>(G96+J96)/1.75</f>
        <v>229.14308571428572</v>
      </c>
    </row>
    <row r="97" spans="1:12" ht="14.25">
      <c r="A97" s="26" t="s">
        <v>16</v>
      </c>
      <c r="B97" s="1"/>
      <c r="C97" s="1">
        <v>-10.66</v>
      </c>
      <c r="D97" s="1"/>
      <c r="E97" s="1"/>
      <c r="F97" s="1"/>
      <c r="G97" s="1"/>
      <c r="H97" s="1"/>
      <c r="I97" s="1"/>
      <c r="J97" s="1"/>
      <c r="K97" s="1"/>
      <c r="L97" s="1"/>
    </row>
    <row r="98" ht="15" thickBot="1"/>
    <row r="99" spans="1:12" ht="16.5" thickBot="1">
      <c r="A99" s="32" t="s">
        <v>39</v>
      </c>
      <c r="B99" s="3"/>
      <c r="C99" s="3"/>
      <c r="D99" s="3" t="s">
        <v>0</v>
      </c>
      <c r="E99" s="4" t="s">
        <v>1</v>
      </c>
      <c r="G99" s="5"/>
      <c r="H99" s="5"/>
      <c r="I99" s="5"/>
      <c r="J99" s="5"/>
      <c r="K99" s="5"/>
      <c r="L99" s="1"/>
    </row>
    <row r="100" spans="1:12" ht="15.75">
      <c r="A100" s="5"/>
      <c r="B100" s="6" t="s">
        <v>2</v>
      </c>
      <c r="C100" s="20"/>
      <c r="D100" s="7">
        <v>1.184</v>
      </c>
      <c r="E100" s="8">
        <v>1.338</v>
      </c>
      <c r="F100" s="5"/>
      <c r="G100" s="5"/>
      <c r="H100" s="5"/>
      <c r="I100" s="5"/>
      <c r="J100" s="5"/>
      <c r="K100" s="5"/>
      <c r="L100" s="1"/>
    </row>
    <row r="101" spans="1:12" ht="15.75">
      <c r="A101" s="9"/>
      <c r="B101" s="10" t="s">
        <v>3</v>
      </c>
      <c r="C101" s="11"/>
      <c r="D101" s="11">
        <v>0.1116</v>
      </c>
      <c r="E101" s="12">
        <v>0.1425</v>
      </c>
      <c r="F101" s="13" t="s">
        <v>4</v>
      </c>
      <c r="G101" s="14" t="s">
        <v>5</v>
      </c>
      <c r="H101" s="14"/>
      <c r="I101" s="13" t="s">
        <v>6</v>
      </c>
      <c r="J101" s="14" t="s">
        <v>5</v>
      </c>
      <c r="K101" s="13" t="s">
        <v>7</v>
      </c>
      <c r="L101" s="14" t="s">
        <v>5</v>
      </c>
    </row>
    <row r="102" spans="1:12" ht="15.75">
      <c r="A102" s="9"/>
      <c r="B102" s="9"/>
      <c r="C102" s="9"/>
      <c r="D102" s="9"/>
      <c r="E102" s="5"/>
      <c r="F102" s="5" t="s">
        <v>0</v>
      </c>
      <c r="G102" s="5" t="s">
        <v>1</v>
      </c>
      <c r="H102" s="5"/>
      <c r="I102" s="5" t="s">
        <v>0</v>
      </c>
      <c r="J102" s="5" t="s">
        <v>1</v>
      </c>
      <c r="K102" s="5" t="s">
        <v>0</v>
      </c>
      <c r="L102" s="5" t="s">
        <v>1</v>
      </c>
    </row>
    <row r="103" spans="1:12" ht="15.75">
      <c r="A103" s="5" t="s">
        <v>8</v>
      </c>
      <c r="B103" s="9" t="s">
        <v>9</v>
      </c>
      <c r="C103" s="21" t="s">
        <v>14</v>
      </c>
      <c r="D103" s="9" t="s">
        <v>10</v>
      </c>
      <c r="E103" s="9" t="s">
        <v>11</v>
      </c>
      <c r="F103" s="9" t="s">
        <v>12</v>
      </c>
      <c r="G103" s="9" t="s">
        <v>12</v>
      </c>
      <c r="H103" s="9" t="s">
        <v>13</v>
      </c>
      <c r="I103" s="5"/>
      <c r="J103" s="5"/>
      <c r="K103" s="5"/>
      <c r="L103" s="1"/>
    </row>
    <row r="104" spans="1:12" ht="14.25">
      <c r="A104" s="5">
        <v>3</v>
      </c>
      <c r="B104" s="5">
        <v>50</v>
      </c>
      <c r="C104" s="5">
        <v>-1.96</v>
      </c>
      <c r="D104" s="5">
        <f>C104-C105</f>
        <v>3</v>
      </c>
      <c r="E104" s="5">
        <f>B104*D104</f>
        <v>150</v>
      </c>
      <c r="F104" s="5"/>
      <c r="G104" s="5"/>
      <c r="H104" s="5">
        <v>800</v>
      </c>
      <c r="I104" s="5"/>
      <c r="J104" s="5"/>
      <c r="K104" s="5"/>
      <c r="L104" s="1"/>
    </row>
    <row r="105" spans="1:12" ht="15.75">
      <c r="A105" s="9" t="s">
        <v>32</v>
      </c>
      <c r="B105" s="5">
        <v>42</v>
      </c>
      <c r="C105" s="5">
        <v>-4.96</v>
      </c>
      <c r="D105" s="5">
        <f>C105-C106</f>
        <v>2.2</v>
      </c>
      <c r="E105" s="5">
        <f>B105*D105</f>
        <v>92.4</v>
      </c>
      <c r="F105" s="5"/>
      <c r="G105" s="5"/>
      <c r="H105" s="5">
        <v>600</v>
      </c>
      <c r="I105" s="5"/>
      <c r="J105" s="5"/>
      <c r="K105" s="5"/>
      <c r="L105" s="1"/>
    </row>
    <row r="106" spans="1:12" ht="14.25">
      <c r="A106" s="5">
        <v>4</v>
      </c>
      <c r="B106" s="5">
        <v>46</v>
      </c>
      <c r="C106" s="5">
        <v>-7.16</v>
      </c>
      <c r="D106" s="5">
        <f>C106-C107</f>
        <v>3.5</v>
      </c>
      <c r="E106" s="5">
        <f>B106*D106</f>
        <v>161</v>
      </c>
      <c r="F106" s="15">
        <f>SUM(E104:E106)*D100</f>
        <v>477.62559999999996</v>
      </c>
      <c r="G106" s="15">
        <f>SUM(E104:E106)*E100</f>
        <v>539.7492</v>
      </c>
      <c r="H106" s="5">
        <v>600</v>
      </c>
      <c r="I106" s="5">
        <f>H106*D101</f>
        <v>66.96000000000001</v>
      </c>
      <c r="J106" s="5">
        <f>H106*E101</f>
        <v>85.49999999999999</v>
      </c>
      <c r="K106" s="16">
        <f>(F106+I106)/1.75</f>
        <v>311.1917714285714</v>
      </c>
      <c r="L106" s="17">
        <f>(G106+J106)/1.75</f>
        <v>357.2852571428571</v>
      </c>
    </row>
    <row r="107" spans="1:12" ht="14.25">
      <c r="A107" s="26" t="s">
        <v>16</v>
      </c>
      <c r="B107" s="1"/>
      <c r="C107" s="1">
        <v>-10.66</v>
      </c>
      <c r="D107" s="1"/>
      <c r="E107" s="1"/>
      <c r="F107" s="1"/>
      <c r="G107" s="1"/>
      <c r="H107" s="1"/>
      <c r="I107" s="1"/>
      <c r="J107" s="1"/>
      <c r="K107" s="1"/>
      <c r="L107" s="1"/>
    </row>
    <row r="109" ht="15" thickBot="1"/>
    <row r="110" spans="1:12" ht="16.5" thickBot="1">
      <c r="A110" s="2" t="s">
        <v>40</v>
      </c>
      <c r="B110" s="3"/>
      <c r="C110" s="3"/>
      <c r="D110" s="3" t="s">
        <v>0</v>
      </c>
      <c r="E110" s="4" t="s">
        <v>1</v>
      </c>
      <c r="G110" s="5"/>
      <c r="H110" s="5"/>
      <c r="I110" s="5"/>
      <c r="J110" s="5"/>
      <c r="K110" s="5"/>
      <c r="L110" s="1"/>
    </row>
    <row r="111" spans="1:12" ht="15.75">
      <c r="A111" s="5"/>
      <c r="B111" s="6" t="s">
        <v>2</v>
      </c>
      <c r="C111" s="20"/>
      <c r="D111" s="7">
        <v>1.184</v>
      </c>
      <c r="E111" s="8">
        <v>1.338</v>
      </c>
      <c r="F111" s="5"/>
      <c r="G111" s="5"/>
      <c r="H111" s="5"/>
      <c r="I111" s="5"/>
      <c r="J111" s="5"/>
      <c r="K111" s="5"/>
      <c r="L111" s="1"/>
    </row>
    <row r="112" spans="1:12" ht="15.75">
      <c r="A112" s="9"/>
      <c r="B112" s="10" t="s">
        <v>3</v>
      </c>
      <c r="C112" s="11"/>
      <c r="D112" s="11">
        <v>0.1116</v>
      </c>
      <c r="E112" s="12">
        <v>0.1425</v>
      </c>
      <c r="F112" s="13" t="s">
        <v>4</v>
      </c>
      <c r="G112" s="14" t="s">
        <v>5</v>
      </c>
      <c r="H112" s="14"/>
      <c r="I112" s="13" t="s">
        <v>6</v>
      </c>
      <c r="J112" s="14" t="s">
        <v>5</v>
      </c>
      <c r="K112" s="13" t="s">
        <v>7</v>
      </c>
      <c r="L112" s="14" t="s">
        <v>5</v>
      </c>
    </row>
    <row r="113" spans="1:12" ht="15.75">
      <c r="A113" s="9"/>
      <c r="B113" s="9"/>
      <c r="C113" s="9"/>
      <c r="D113" s="9"/>
      <c r="E113" s="5"/>
      <c r="F113" s="5" t="s">
        <v>0</v>
      </c>
      <c r="G113" s="5" t="s">
        <v>1</v>
      </c>
      <c r="H113" s="5"/>
      <c r="I113" s="5" t="s">
        <v>0</v>
      </c>
      <c r="J113" s="5" t="s">
        <v>1</v>
      </c>
      <c r="K113" s="5" t="s">
        <v>0</v>
      </c>
      <c r="L113" s="5" t="s">
        <v>1</v>
      </c>
    </row>
    <row r="114" spans="1:12" ht="15.75">
      <c r="A114" s="5" t="s">
        <v>8</v>
      </c>
      <c r="B114" s="9" t="s">
        <v>9</v>
      </c>
      <c r="C114" s="21" t="s">
        <v>14</v>
      </c>
      <c r="D114" s="9" t="s">
        <v>10</v>
      </c>
      <c r="E114" s="9" t="s">
        <v>11</v>
      </c>
      <c r="F114" s="9" t="s">
        <v>12</v>
      </c>
      <c r="G114" s="9" t="s">
        <v>12</v>
      </c>
      <c r="H114" s="9" t="s">
        <v>13</v>
      </c>
      <c r="I114" s="5"/>
      <c r="J114" s="5"/>
      <c r="K114" s="5"/>
      <c r="L114" s="1"/>
    </row>
    <row r="115" spans="1:12" ht="14.25">
      <c r="A115" s="5">
        <v>3</v>
      </c>
      <c r="B115" s="5">
        <v>50</v>
      </c>
      <c r="C115" s="5">
        <v>-2.1</v>
      </c>
      <c r="D115" s="5">
        <f>C115-C116</f>
        <v>2.9</v>
      </c>
      <c r="E115" s="5">
        <f>B115*D115</f>
        <v>145</v>
      </c>
      <c r="F115" s="5"/>
      <c r="G115" s="5"/>
      <c r="H115" s="5">
        <v>800</v>
      </c>
      <c r="I115" s="5"/>
      <c r="J115" s="5"/>
      <c r="K115" s="5"/>
      <c r="L115" s="1"/>
    </row>
    <row r="116" spans="1:12" ht="15.75">
      <c r="A116" s="9" t="s">
        <v>32</v>
      </c>
      <c r="B116" s="5">
        <v>42</v>
      </c>
      <c r="C116" s="5">
        <v>-5</v>
      </c>
      <c r="D116" s="5">
        <f>C116-C117</f>
        <v>2.4000000000000004</v>
      </c>
      <c r="E116" s="5">
        <f>B116*D116</f>
        <v>100.80000000000001</v>
      </c>
      <c r="F116" s="5"/>
      <c r="G116" s="5"/>
      <c r="H116" s="5">
        <v>600</v>
      </c>
      <c r="I116" s="5"/>
      <c r="J116" s="5"/>
      <c r="K116" s="5"/>
      <c r="L116" s="1"/>
    </row>
    <row r="117" spans="1:12" ht="14.25">
      <c r="A117" s="5">
        <v>4</v>
      </c>
      <c r="B117" s="5">
        <v>46</v>
      </c>
      <c r="C117" s="5">
        <v>-7.4</v>
      </c>
      <c r="D117" s="5">
        <f>C117-C118</f>
        <v>3.4000000000000004</v>
      </c>
      <c r="E117" s="5">
        <f>B117*D117</f>
        <v>156.4</v>
      </c>
      <c r="F117" s="15">
        <f>SUM(E115:E117)*D111</f>
        <v>476.20480000000003</v>
      </c>
      <c r="G117" s="15">
        <f>SUM(E115:E117)*E111</f>
        <v>538.1436000000001</v>
      </c>
      <c r="H117" s="5">
        <v>600</v>
      </c>
      <c r="I117" s="5">
        <f>H117*D112</f>
        <v>66.96000000000001</v>
      </c>
      <c r="J117" s="5">
        <f>H117*E112</f>
        <v>85.49999999999999</v>
      </c>
      <c r="K117" s="16">
        <f>(F117+I117)/1.75</f>
        <v>310.3798857142857</v>
      </c>
      <c r="L117" s="17">
        <f>(G117+J117)/1.75</f>
        <v>356.3677714285715</v>
      </c>
    </row>
    <row r="118" spans="1:12" ht="14.25">
      <c r="A118" s="26" t="s">
        <v>16</v>
      </c>
      <c r="B118" s="1"/>
      <c r="C118" s="1">
        <v>-10.8</v>
      </c>
      <c r="D118" s="1"/>
      <c r="E118" s="1"/>
      <c r="F118" s="1"/>
      <c r="G118" s="1"/>
      <c r="H118" s="1"/>
      <c r="I118" s="1"/>
      <c r="J118" s="1"/>
      <c r="K118" s="1"/>
      <c r="L118" s="1"/>
    </row>
  </sheetData>
  <printOptions/>
  <pageMargins left="0.75" right="0.75" top="1" bottom="1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5.625" style="42" customWidth="1"/>
    <col min="2" max="2" width="6.625" style="42" customWidth="1"/>
    <col min="3" max="3" width="6.125" style="42" customWidth="1"/>
    <col min="4" max="4" width="6.375" style="42" customWidth="1"/>
    <col min="5" max="5" width="6.125" style="42" customWidth="1"/>
    <col min="6" max="6" width="8.00390625" style="42" customWidth="1"/>
    <col min="7" max="7" width="7.625" style="42" customWidth="1"/>
    <col min="8" max="8" width="5.625" style="42" customWidth="1"/>
    <col min="9" max="9" width="6.75390625" style="42" customWidth="1"/>
    <col min="10" max="10" width="5.50390625" style="42" customWidth="1"/>
    <col min="11" max="12" width="7.875" style="42" customWidth="1"/>
    <col min="13" max="16384" width="9.00390625" style="42" customWidth="1"/>
  </cols>
  <sheetData>
    <row r="1" spans="1:12" ht="13.5" thickBot="1">
      <c r="A1" s="36" t="s">
        <v>51</v>
      </c>
      <c r="B1" s="37"/>
      <c r="C1" s="38"/>
      <c r="D1" s="38"/>
      <c r="E1" s="38"/>
      <c r="F1" s="39"/>
      <c r="G1" s="39"/>
      <c r="H1" s="40"/>
      <c r="I1" s="40"/>
      <c r="J1" s="40"/>
      <c r="K1" s="41"/>
      <c r="L1" s="41"/>
    </row>
    <row r="2" spans="1:12" ht="13.5" thickTop="1">
      <c r="A2" s="43"/>
      <c r="B2" s="44"/>
      <c r="C2" s="45"/>
      <c r="D2" s="45"/>
      <c r="E2" s="45"/>
      <c r="F2" s="39"/>
      <c r="G2" s="39"/>
      <c r="H2" s="40"/>
      <c r="I2" s="40"/>
      <c r="J2" s="40"/>
      <c r="K2" s="41"/>
      <c r="L2" s="41"/>
    </row>
    <row r="3" spans="1:12" ht="13.5" thickBot="1">
      <c r="A3" s="46" t="s">
        <v>22</v>
      </c>
      <c r="B3" s="44" t="s">
        <v>47</v>
      </c>
      <c r="C3" s="45"/>
      <c r="D3" s="47" t="s">
        <v>42</v>
      </c>
      <c r="E3" s="45"/>
      <c r="F3" s="39"/>
      <c r="G3" s="39"/>
      <c r="H3" s="40"/>
      <c r="I3" s="40"/>
      <c r="J3" s="40"/>
      <c r="K3" s="41"/>
      <c r="L3" s="41"/>
    </row>
    <row r="4" ht="13.5" thickBot="1" thickTop="1"/>
    <row r="5" spans="1:11" ht="13.5" thickBot="1">
      <c r="A5" s="48" t="s">
        <v>43</v>
      </c>
      <c r="B5" s="49"/>
      <c r="C5" s="49"/>
      <c r="D5" s="49" t="s">
        <v>52</v>
      </c>
      <c r="E5" s="50" t="s">
        <v>53</v>
      </c>
      <c r="G5" s="40"/>
      <c r="H5" s="40"/>
      <c r="I5" s="40"/>
      <c r="J5" s="40"/>
      <c r="K5" s="40"/>
    </row>
    <row r="6" spans="1:11" ht="12.75">
      <c r="A6" s="40"/>
      <c r="B6" s="51" t="s">
        <v>54</v>
      </c>
      <c r="C6" s="52"/>
      <c r="D6" s="45">
        <v>1.184</v>
      </c>
      <c r="E6" s="53">
        <v>1.338</v>
      </c>
      <c r="F6" s="40"/>
      <c r="G6" s="40"/>
      <c r="H6" s="40"/>
      <c r="I6" s="40"/>
      <c r="J6" s="40"/>
      <c r="K6" s="40"/>
    </row>
    <row r="7" spans="1:12" ht="12.75">
      <c r="A7" s="54"/>
      <c r="B7" s="55" t="s">
        <v>55</v>
      </c>
      <c r="C7" s="56"/>
      <c r="D7" s="56">
        <v>0.1116</v>
      </c>
      <c r="E7" s="57">
        <v>0.1425</v>
      </c>
      <c r="F7" s="58" t="s">
        <v>56</v>
      </c>
      <c r="G7" s="59" t="s">
        <v>57</v>
      </c>
      <c r="H7" s="59"/>
      <c r="I7" s="58" t="s">
        <v>58</v>
      </c>
      <c r="J7" s="59" t="s">
        <v>57</v>
      </c>
      <c r="K7" s="58" t="s">
        <v>59</v>
      </c>
      <c r="L7" s="59" t="s">
        <v>57</v>
      </c>
    </row>
    <row r="8" spans="1:12" ht="12.75">
      <c r="A8" s="54"/>
      <c r="B8" s="54"/>
      <c r="C8" s="54"/>
      <c r="D8" s="54"/>
      <c r="E8" s="40"/>
      <c r="F8" s="40" t="s">
        <v>52</v>
      </c>
      <c r="G8" s="40" t="s">
        <v>53</v>
      </c>
      <c r="H8" s="40"/>
      <c r="I8" s="40" t="s">
        <v>52</v>
      </c>
      <c r="J8" s="40" t="s">
        <v>53</v>
      </c>
      <c r="K8" s="40" t="s">
        <v>52</v>
      </c>
      <c r="L8" s="40" t="s">
        <v>53</v>
      </c>
    </row>
    <row r="9" spans="1:11" ht="12.75">
      <c r="A9" s="40" t="s">
        <v>60</v>
      </c>
      <c r="B9" s="54" t="s">
        <v>61</v>
      </c>
      <c r="C9" s="40" t="s">
        <v>62</v>
      </c>
      <c r="D9" s="54" t="s">
        <v>63</v>
      </c>
      <c r="E9" s="54" t="s">
        <v>64</v>
      </c>
      <c r="F9" s="54" t="s">
        <v>65</v>
      </c>
      <c r="G9" s="54" t="s">
        <v>65</v>
      </c>
      <c r="H9" s="54" t="s">
        <v>66</v>
      </c>
      <c r="I9" s="40"/>
      <c r="J9" s="40"/>
      <c r="K9" s="40"/>
    </row>
    <row r="10" spans="1:11" ht="12">
      <c r="A10" s="40">
        <v>2</v>
      </c>
      <c r="B10" s="40">
        <v>10</v>
      </c>
      <c r="C10" s="40">
        <v>-0.35</v>
      </c>
      <c r="D10" s="40">
        <f aca="true" t="shared" si="0" ref="D10:D16">C10-C11</f>
        <v>2</v>
      </c>
      <c r="E10" s="40">
        <f aca="true" t="shared" si="1" ref="E10:E16">B10*D10</f>
        <v>20</v>
      </c>
      <c r="F10" s="40"/>
      <c r="G10" s="40"/>
      <c r="H10" s="40"/>
      <c r="I10" s="40"/>
      <c r="J10" s="40"/>
      <c r="K10" s="40"/>
    </row>
    <row r="11" spans="1:11" ht="12">
      <c r="A11" s="40">
        <v>3</v>
      </c>
      <c r="B11" s="40">
        <v>42</v>
      </c>
      <c r="C11" s="40">
        <v>-2.35</v>
      </c>
      <c r="D11" s="40">
        <f t="shared" si="0"/>
        <v>3.9999999999999996</v>
      </c>
      <c r="E11" s="40">
        <f t="shared" si="1"/>
        <v>167.99999999999997</v>
      </c>
      <c r="F11" s="40"/>
      <c r="G11" s="40"/>
      <c r="H11" s="40"/>
      <c r="I11" s="40"/>
      <c r="J11" s="40"/>
      <c r="K11" s="40"/>
    </row>
    <row r="12" spans="1:11" ht="12">
      <c r="A12" s="40">
        <v>4</v>
      </c>
      <c r="B12" s="40">
        <v>35</v>
      </c>
      <c r="C12" s="40">
        <v>-6.35</v>
      </c>
      <c r="D12" s="40">
        <f t="shared" si="0"/>
        <v>2.0999999999999996</v>
      </c>
      <c r="E12" s="40">
        <f t="shared" si="1"/>
        <v>73.49999999999999</v>
      </c>
      <c r="F12" s="39"/>
      <c r="G12" s="39"/>
      <c r="H12" s="40"/>
      <c r="I12" s="40"/>
      <c r="J12" s="40"/>
      <c r="K12" s="40"/>
    </row>
    <row r="13" spans="1:12" ht="12">
      <c r="A13" s="40">
        <v>5</v>
      </c>
      <c r="B13" s="40">
        <v>30</v>
      </c>
      <c r="C13" s="40">
        <v>-8.45</v>
      </c>
      <c r="D13" s="40">
        <f t="shared" si="0"/>
        <v>3.1000000000000014</v>
      </c>
      <c r="E13" s="40">
        <f t="shared" si="1"/>
        <v>93.00000000000004</v>
      </c>
      <c r="F13" s="39"/>
      <c r="G13" s="39"/>
      <c r="H13" s="40"/>
      <c r="I13" s="40"/>
      <c r="J13" s="40"/>
      <c r="K13" s="41"/>
      <c r="L13" s="41"/>
    </row>
    <row r="14" spans="1:12" ht="12">
      <c r="A14" s="40">
        <v>6.1</v>
      </c>
      <c r="B14" s="40">
        <v>25</v>
      </c>
      <c r="C14" s="40">
        <v>-11.55</v>
      </c>
      <c r="D14" s="40">
        <f t="shared" si="0"/>
        <v>1.799999999999999</v>
      </c>
      <c r="E14" s="40">
        <f t="shared" si="1"/>
        <v>44.99999999999997</v>
      </c>
      <c r="F14" s="39"/>
      <c r="G14" s="39"/>
      <c r="H14" s="40"/>
      <c r="I14" s="40"/>
      <c r="J14" s="40"/>
      <c r="K14" s="45"/>
      <c r="L14" s="60"/>
    </row>
    <row r="15" spans="1:12" ht="12">
      <c r="A15" s="40">
        <v>6.2</v>
      </c>
      <c r="B15" s="40">
        <v>22</v>
      </c>
      <c r="C15" s="40">
        <v>-13.35</v>
      </c>
      <c r="D15" s="40">
        <f t="shared" si="0"/>
        <v>6.6</v>
      </c>
      <c r="E15" s="40">
        <f t="shared" si="1"/>
        <v>145.2</v>
      </c>
      <c r="F15" s="39"/>
      <c r="G15" s="39"/>
      <c r="H15" s="40"/>
      <c r="I15" s="40"/>
      <c r="J15" s="40"/>
      <c r="K15" s="45"/>
      <c r="L15" s="60"/>
    </row>
    <row r="16" spans="1:12" ht="12">
      <c r="A16" s="40">
        <v>8.2</v>
      </c>
      <c r="B16" s="40">
        <v>55</v>
      </c>
      <c r="C16" s="40">
        <v>-19.95</v>
      </c>
      <c r="D16" s="40">
        <f t="shared" si="0"/>
        <v>0.9000000000000021</v>
      </c>
      <c r="E16" s="40">
        <f t="shared" si="1"/>
        <v>49.500000000000114</v>
      </c>
      <c r="F16" s="61">
        <f>SUM(E10:E16)*D6</f>
        <v>703.5328000000002</v>
      </c>
      <c r="G16" s="39">
        <f>SUM(E10:E16)*E6</f>
        <v>795.0396000000003</v>
      </c>
      <c r="H16" s="40">
        <v>3000</v>
      </c>
      <c r="I16" s="40">
        <f>H16*D7</f>
        <v>334.8</v>
      </c>
      <c r="J16" s="40">
        <f>H16*E7</f>
        <v>427.49999999999994</v>
      </c>
      <c r="K16" s="62">
        <f>(F16+I16)/1.75</f>
        <v>593.3330285714286</v>
      </c>
      <c r="L16" s="63">
        <f>(G16+J16)/1.75</f>
        <v>698.5940571428573</v>
      </c>
    </row>
    <row r="17" spans="1:3" ht="12">
      <c r="A17" s="64" t="s">
        <v>67</v>
      </c>
      <c r="C17" s="42">
        <v>-20.85</v>
      </c>
    </row>
    <row r="18" ht="12.75" thickBot="1"/>
    <row r="19" spans="1:11" ht="13.5" thickBot="1">
      <c r="A19" s="48" t="s">
        <v>44</v>
      </c>
      <c r="B19" s="49"/>
      <c r="C19" s="49"/>
      <c r="D19" s="49" t="s">
        <v>52</v>
      </c>
      <c r="E19" s="50" t="s">
        <v>53</v>
      </c>
      <c r="G19" s="40"/>
      <c r="H19" s="40"/>
      <c r="I19" s="40"/>
      <c r="J19" s="40"/>
      <c r="K19" s="40"/>
    </row>
    <row r="20" spans="1:11" ht="12.75">
      <c r="A20" s="40"/>
      <c r="B20" s="51" t="s">
        <v>54</v>
      </c>
      <c r="C20" s="52"/>
      <c r="D20" s="45">
        <v>1.184</v>
      </c>
      <c r="E20" s="53">
        <v>1.338</v>
      </c>
      <c r="F20" s="40"/>
      <c r="G20" s="40"/>
      <c r="H20" s="40"/>
      <c r="I20" s="40"/>
      <c r="J20" s="40"/>
      <c r="K20" s="40"/>
    </row>
    <row r="21" spans="1:12" ht="12.75">
      <c r="A21" s="54"/>
      <c r="B21" s="55" t="s">
        <v>55</v>
      </c>
      <c r="C21" s="56"/>
      <c r="D21" s="56">
        <v>0.1116</v>
      </c>
      <c r="E21" s="57">
        <v>0.1425</v>
      </c>
      <c r="F21" s="58" t="s">
        <v>56</v>
      </c>
      <c r="G21" s="59" t="s">
        <v>57</v>
      </c>
      <c r="H21" s="59"/>
      <c r="I21" s="58" t="s">
        <v>58</v>
      </c>
      <c r="J21" s="59" t="s">
        <v>57</v>
      </c>
      <c r="K21" s="58" t="s">
        <v>59</v>
      </c>
      <c r="L21" s="59" t="s">
        <v>57</v>
      </c>
    </row>
    <row r="22" spans="1:12" ht="12.75">
      <c r="A22" s="54"/>
      <c r="B22" s="54"/>
      <c r="C22" s="54"/>
      <c r="D22" s="54"/>
      <c r="E22" s="40"/>
      <c r="F22" s="40" t="s">
        <v>52</v>
      </c>
      <c r="G22" s="40" t="s">
        <v>53</v>
      </c>
      <c r="H22" s="40"/>
      <c r="I22" s="40" t="s">
        <v>52</v>
      </c>
      <c r="J22" s="40" t="s">
        <v>53</v>
      </c>
      <c r="K22" s="40" t="s">
        <v>52</v>
      </c>
      <c r="L22" s="40" t="s">
        <v>53</v>
      </c>
    </row>
    <row r="23" spans="1:11" ht="12.75">
      <c r="A23" s="40" t="s">
        <v>60</v>
      </c>
      <c r="B23" s="54" t="s">
        <v>61</v>
      </c>
      <c r="C23" s="40" t="s">
        <v>62</v>
      </c>
      <c r="D23" s="54" t="s">
        <v>63</v>
      </c>
      <c r="E23" s="54" t="s">
        <v>64</v>
      </c>
      <c r="F23" s="54" t="s">
        <v>65</v>
      </c>
      <c r="G23" s="54" t="s">
        <v>65</v>
      </c>
      <c r="H23" s="54" t="s">
        <v>66</v>
      </c>
      <c r="I23" s="40"/>
      <c r="J23" s="40"/>
      <c r="K23" s="40"/>
    </row>
    <row r="24" spans="1:11" ht="12">
      <c r="A24" s="40">
        <v>2</v>
      </c>
      <c r="B24" s="40">
        <v>10</v>
      </c>
      <c r="C24" s="40">
        <v>0.18</v>
      </c>
      <c r="D24" s="40">
        <f aca="true" t="shared" si="2" ref="D24:D30">C24-C25</f>
        <v>2.7</v>
      </c>
      <c r="E24" s="40">
        <f aca="true" t="shared" si="3" ref="E24:E30">B24*D24</f>
        <v>27</v>
      </c>
      <c r="F24" s="40"/>
      <c r="G24" s="40"/>
      <c r="H24" s="40"/>
      <c r="I24" s="40"/>
      <c r="J24" s="40"/>
      <c r="K24" s="40"/>
    </row>
    <row r="25" spans="1:11" ht="12">
      <c r="A25" s="40">
        <v>3</v>
      </c>
      <c r="B25" s="40">
        <v>42</v>
      </c>
      <c r="C25" s="40">
        <v>-2.52</v>
      </c>
      <c r="D25" s="40">
        <f t="shared" si="2"/>
        <v>1.9999999999999996</v>
      </c>
      <c r="E25" s="40">
        <f t="shared" si="3"/>
        <v>83.99999999999999</v>
      </c>
      <c r="F25" s="40"/>
      <c r="G25" s="40"/>
      <c r="H25" s="40"/>
      <c r="I25" s="40"/>
      <c r="J25" s="40"/>
      <c r="K25" s="40"/>
    </row>
    <row r="26" spans="1:11" ht="12">
      <c r="A26" s="40">
        <v>4</v>
      </c>
      <c r="B26" s="40">
        <v>35</v>
      </c>
      <c r="C26" s="40">
        <v>-4.52</v>
      </c>
      <c r="D26" s="40">
        <f t="shared" si="2"/>
        <v>4.6</v>
      </c>
      <c r="E26" s="40">
        <f t="shared" si="3"/>
        <v>161</v>
      </c>
      <c r="F26" s="39"/>
      <c r="G26" s="39"/>
      <c r="H26" s="40"/>
      <c r="I26" s="40"/>
      <c r="J26" s="40"/>
      <c r="K26" s="40"/>
    </row>
    <row r="27" spans="1:12" ht="12">
      <c r="A27" s="40">
        <v>5</v>
      </c>
      <c r="B27" s="40">
        <v>30</v>
      </c>
      <c r="C27" s="40">
        <v>-9.12</v>
      </c>
      <c r="D27" s="40">
        <f t="shared" si="2"/>
        <v>1.8000000000000007</v>
      </c>
      <c r="E27" s="40">
        <f t="shared" si="3"/>
        <v>54.00000000000002</v>
      </c>
      <c r="F27" s="39"/>
      <c r="G27" s="39"/>
      <c r="H27" s="40"/>
      <c r="I27" s="40"/>
      <c r="J27" s="40"/>
      <c r="K27" s="41"/>
      <c r="L27" s="41"/>
    </row>
    <row r="28" spans="1:12" ht="12">
      <c r="A28" s="40">
        <v>6.1</v>
      </c>
      <c r="B28" s="40">
        <v>25</v>
      </c>
      <c r="C28" s="40">
        <v>-10.92</v>
      </c>
      <c r="D28" s="40">
        <f t="shared" si="2"/>
        <v>2.5</v>
      </c>
      <c r="E28" s="40">
        <f t="shared" si="3"/>
        <v>62.5</v>
      </c>
      <c r="F28" s="39"/>
      <c r="G28" s="39"/>
      <c r="H28" s="40"/>
      <c r="I28" s="40"/>
      <c r="J28" s="40"/>
      <c r="K28" s="45"/>
      <c r="L28" s="60"/>
    </row>
    <row r="29" spans="1:12" ht="12">
      <c r="A29" s="40">
        <v>6.2</v>
      </c>
      <c r="B29" s="40">
        <v>22</v>
      </c>
      <c r="C29" s="40">
        <v>-13.42</v>
      </c>
      <c r="D29" s="40">
        <f t="shared" si="2"/>
        <v>6.1</v>
      </c>
      <c r="E29" s="40">
        <f t="shared" si="3"/>
        <v>134.2</v>
      </c>
      <c r="F29" s="39"/>
      <c r="G29" s="39"/>
      <c r="H29" s="40"/>
      <c r="I29" s="40"/>
      <c r="J29" s="40"/>
      <c r="K29" s="45"/>
      <c r="L29" s="60"/>
    </row>
    <row r="30" spans="1:12" ht="12">
      <c r="A30" s="40">
        <v>8.2</v>
      </c>
      <c r="B30" s="40">
        <v>55</v>
      </c>
      <c r="C30" s="40">
        <v>-19.52</v>
      </c>
      <c r="D30" s="40">
        <f t="shared" si="2"/>
        <v>1.3300000000000018</v>
      </c>
      <c r="E30" s="40">
        <f t="shared" si="3"/>
        <v>73.1500000000001</v>
      </c>
      <c r="F30" s="61">
        <f>SUM(E24:E30)*D20</f>
        <v>705.4864000000001</v>
      </c>
      <c r="G30" s="39">
        <f>SUM(E24:E30)*E20</f>
        <v>797.2473000000002</v>
      </c>
      <c r="H30" s="40">
        <v>3000</v>
      </c>
      <c r="I30" s="40">
        <f>H30*D21</f>
        <v>334.8</v>
      </c>
      <c r="J30" s="40">
        <f>H30*E21</f>
        <v>427.49999999999994</v>
      </c>
      <c r="K30" s="62">
        <f>(F30+I30)/1.75</f>
        <v>594.4493714285716</v>
      </c>
      <c r="L30" s="63">
        <f>(G30+J30)/1.75</f>
        <v>699.8556000000001</v>
      </c>
    </row>
    <row r="31" spans="1:3" ht="12">
      <c r="A31" s="64" t="s">
        <v>67</v>
      </c>
      <c r="C31" s="42">
        <v>-20.85</v>
      </c>
    </row>
    <row r="32" ht="12.75" thickBot="1"/>
    <row r="33" spans="1:11" ht="13.5" thickBot="1">
      <c r="A33" s="48" t="s">
        <v>45</v>
      </c>
      <c r="B33" s="49"/>
      <c r="C33" s="49"/>
      <c r="D33" s="49" t="s">
        <v>52</v>
      </c>
      <c r="E33" s="50" t="s">
        <v>53</v>
      </c>
      <c r="G33" s="40"/>
      <c r="H33" s="40"/>
      <c r="I33" s="40"/>
      <c r="J33" s="40"/>
      <c r="K33" s="40"/>
    </row>
    <row r="34" spans="1:11" ht="12.75">
      <c r="A34" s="40"/>
      <c r="B34" s="51" t="s">
        <v>54</v>
      </c>
      <c r="C34" s="52"/>
      <c r="D34" s="45">
        <v>1.184</v>
      </c>
      <c r="E34" s="53">
        <v>1.338</v>
      </c>
      <c r="F34" s="40"/>
      <c r="G34" s="40"/>
      <c r="H34" s="40"/>
      <c r="I34" s="40"/>
      <c r="J34" s="40"/>
      <c r="K34" s="40"/>
    </row>
    <row r="35" spans="1:12" ht="12.75">
      <c r="A35" s="54"/>
      <c r="B35" s="55" t="s">
        <v>55</v>
      </c>
      <c r="C35" s="56"/>
      <c r="D35" s="56">
        <v>0.1116</v>
      </c>
      <c r="E35" s="57">
        <v>0.1425</v>
      </c>
      <c r="F35" s="58" t="s">
        <v>56</v>
      </c>
      <c r="G35" s="59" t="s">
        <v>57</v>
      </c>
      <c r="H35" s="59"/>
      <c r="I35" s="58" t="s">
        <v>58</v>
      </c>
      <c r="J35" s="59" t="s">
        <v>57</v>
      </c>
      <c r="K35" s="58" t="s">
        <v>59</v>
      </c>
      <c r="L35" s="59" t="s">
        <v>57</v>
      </c>
    </row>
    <row r="36" spans="1:12" ht="12.75">
      <c r="A36" s="54"/>
      <c r="B36" s="54"/>
      <c r="C36" s="54"/>
      <c r="D36" s="54"/>
      <c r="E36" s="40"/>
      <c r="F36" s="40" t="s">
        <v>52</v>
      </c>
      <c r="G36" s="40" t="s">
        <v>53</v>
      </c>
      <c r="H36" s="40"/>
      <c r="I36" s="40" t="s">
        <v>52</v>
      </c>
      <c r="J36" s="40" t="s">
        <v>53</v>
      </c>
      <c r="K36" s="40" t="s">
        <v>52</v>
      </c>
      <c r="L36" s="40" t="s">
        <v>53</v>
      </c>
    </row>
    <row r="37" spans="1:11" ht="12.75">
      <c r="A37" s="40" t="s">
        <v>60</v>
      </c>
      <c r="B37" s="54" t="s">
        <v>61</v>
      </c>
      <c r="C37" s="40" t="s">
        <v>62</v>
      </c>
      <c r="D37" s="54" t="s">
        <v>63</v>
      </c>
      <c r="E37" s="54" t="s">
        <v>64</v>
      </c>
      <c r="F37" s="54" t="s">
        <v>65</v>
      </c>
      <c r="G37" s="54" t="s">
        <v>65</v>
      </c>
      <c r="H37" s="54" t="s">
        <v>66</v>
      </c>
      <c r="I37" s="40"/>
      <c r="J37" s="40"/>
      <c r="K37" s="40"/>
    </row>
    <row r="38" spans="1:11" ht="12">
      <c r="A38" s="40">
        <v>2</v>
      </c>
      <c r="B38" s="40">
        <v>10</v>
      </c>
      <c r="C38" s="40">
        <v>0.17</v>
      </c>
      <c r="D38" s="40">
        <f aca="true" t="shared" si="4" ref="D38:D44">C38-C39</f>
        <v>2.6999999999999997</v>
      </c>
      <c r="E38" s="40">
        <f aca="true" t="shared" si="5" ref="E38:E44">B38*D38</f>
        <v>26.999999999999996</v>
      </c>
      <c r="F38" s="40"/>
      <c r="G38" s="40"/>
      <c r="H38" s="40"/>
      <c r="I38" s="40"/>
      <c r="J38" s="40"/>
      <c r="K38" s="40"/>
    </row>
    <row r="39" spans="1:11" ht="12">
      <c r="A39" s="40">
        <v>3</v>
      </c>
      <c r="B39" s="40">
        <v>42</v>
      </c>
      <c r="C39" s="40">
        <v>-2.53</v>
      </c>
      <c r="D39" s="40">
        <f t="shared" si="4"/>
        <v>2.9</v>
      </c>
      <c r="E39" s="40">
        <f t="shared" si="5"/>
        <v>121.8</v>
      </c>
      <c r="F39" s="40"/>
      <c r="G39" s="40"/>
      <c r="H39" s="40"/>
      <c r="I39" s="40"/>
      <c r="J39" s="40"/>
      <c r="K39" s="40"/>
    </row>
    <row r="40" spans="1:11" ht="12">
      <c r="A40" s="40">
        <v>4</v>
      </c>
      <c r="B40" s="40">
        <v>35</v>
      </c>
      <c r="C40" s="40">
        <v>-5.43</v>
      </c>
      <c r="D40" s="40">
        <f t="shared" si="4"/>
        <v>2.5</v>
      </c>
      <c r="E40" s="40">
        <f t="shared" si="5"/>
        <v>87.5</v>
      </c>
      <c r="F40" s="39"/>
      <c r="G40" s="39"/>
      <c r="H40" s="40"/>
      <c r="I40" s="40"/>
      <c r="J40" s="40"/>
      <c r="K40" s="40"/>
    </row>
    <row r="41" spans="1:12" ht="12">
      <c r="A41" s="40">
        <v>5</v>
      </c>
      <c r="B41" s="40">
        <v>30</v>
      </c>
      <c r="C41" s="40">
        <v>-7.93</v>
      </c>
      <c r="D41" s="40">
        <f t="shared" si="4"/>
        <v>3.5</v>
      </c>
      <c r="E41" s="40">
        <f t="shared" si="5"/>
        <v>105</v>
      </c>
      <c r="F41" s="39"/>
      <c r="G41" s="39"/>
      <c r="H41" s="40"/>
      <c r="I41" s="40"/>
      <c r="J41" s="40"/>
      <c r="K41" s="41"/>
      <c r="L41" s="41"/>
    </row>
    <row r="42" spans="1:12" ht="12">
      <c r="A42" s="40">
        <v>6.1</v>
      </c>
      <c r="B42" s="40">
        <v>25</v>
      </c>
      <c r="C42" s="40">
        <v>-11.43</v>
      </c>
      <c r="D42" s="40">
        <f t="shared" si="4"/>
        <v>2</v>
      </c>
      <c r="E42" s="40">
        <f t="shared" si="5"/>
        <v>50</v>
      </c>
      <c r="F42" s="39"/>
      <c r="G42" s="39"/>
      <c r="H42" s="40"/>
      <c r="I42" s="40"/>
      <c r="J42" s="40"/>
      <c r="K42" s="45"/>
      <c r="L42" s="60"/>
    </row>
    <row r="43" spans="1:12" ht="12">
      <c r="A43" s="40">
        <v>6.2</v>
      </c>
      <c r="B43" s="40">
        <v>22</v>
      </c>
      <c r="C43" s="40">
        <v>-13.43</v>
      </c>
      <c r="D43" s="40">
        <f t="shared" si="4"/>
        <v>6.09</v>
      </c>
      <c r="E43" s="40">
        <f t="shared" si="5"/>
        <v>133.98</v>
      </c>
      <c r="F43" s="39"/>
      <c r="G43" s="39"/>
      <c r="H43" s="40"/>
      <c r="I43" s="40"/>
      <c r="J43" s="40"/>
      <c r="K43" s="45"/>
      <c r="L43" s="60"/>
    </row>
    <row r="44" spans="1:12" ht="12">
      <c r="A44" s="40">
        <v>8.2</v>
      </c>
      <c r="B44" s="40">
        <v>55</v>
      </c>
      <c r="C44" s="40">
        <v>-19.52</v>
      </c>
      <c r="D44" s="40">
        <f t="shared" si="4"/>
        <v>1.3300000000000018</v>
      </c>
      <c r="E44" s="40">
        <f t="shared" si="5"/>
        <v>73.1500000000001</v>
      </c>
      <c r="F44" s="61">
        <f>SUM(E38:E44)*D34</f>
        <v>708.5411200000001</v>
      </c>
      <c r="G44" s="39">
        <f>SUM(E38:E44)*E34</f>
        <v>800.6993400000001</v>
      </c>
      <c r="H44" s="40">
        <v>3000</v>
      </c>
      <c r="I44" s="40">
        <f>H44*D35</f>
        <v>334.8</v>
      </c>
      <c r="J44" s="40">
        <f>H44*E35</f>
        <v>427.49999999999994</v>
      </c>
      <c r="K44" s="62">
        <f>(F44+I44)/1.75</f>
        <v>596.1949257142858</v>
      </c>
      <c r="L44" s="63">
        <f>(G44+J44)/1.75</f>
        <v>701.8281942857144</v>
      </c>
    </row>
    <row r="45" spans="1:3" ht="12">
      <c r="A45" s="64" t="s">
        <v>67</v>
      </c>
      <c r="C45" s="42">
        <v>-20.85</v>
      </c>
    </row>
    <row r="47" spans="1:4" ht="13.5" thickBot="1">
      <c r="A47" s="46" t="s">
        <v>22</v>
      </c>
      <c r="B47" s="44" t="s">
        <v>46</v>
      </c>
      <c r="C47" s="45"/>
      <c r="D47" s="47" t="s">
        <v>48</v>
      </c>
    </row>
    <row r="48" ht="13.5" thickBot="1" thickTop="1"/>
    <row r="49" spans="1:11" ht="13.5" thickBot="1">
      <c r="A49" s="65" t="s">
        <v>68</v>
      </c>
      <c r="B49" s="49"/>
      <c r="C49" s="49"/>
      <c r="D49" s="49" t="s">
        <v>52</v>
      </c>
      <c r="E49" s="50" t="s">
        <v>53</v>
      </c>
      <c r="G49" s="40"/>
      <c r="H49" s="40"/>
      <c r="I49" s="40"/>
      <c r="J49" s="40"/>
      <c r="K49" s="40"/>
    </row>
    <row r="50" spans="1:11" ht="12.75">
      <c r="A50" s="40"/>
      <c r="B50" s="51" t="s">
        <v>54</v>
      </c>
      <c r="C50" s="52"/>
      <c r="D50" s="45">
        <v>1.184</v>
      </c>
      <c r="E50" s="53">
        <v>1.338</v>
      </c>
      <c r="F50" s="40"/>
      <c r="G50" s="40"/>
      <c r="H50" s="40"/>
      <c r="I50" s="40"/>
      <c r="J50" s="40"/>
      <c r="K50" s="40"/>
    </row>
    <row r="51" spans="1:12" ht="12.75">
      <c r="A51" s="54"/>
      <c r="B51" s="55" t="s">
        <v>55</v>
      </c>
      <c r="C51" s="56"/>
      <c r="D51" s="56">
        <v>0.1116</v>
      </c>
      <c r="E51" s="57">
        <v>0.1425</v>
      </c>
      <c r="F51" s="58" t="s">
        <v>56</v>
      </c>
      <c r="G51" s="59" t="s">
        <v>57</v>
      </c>
      <c r="H51" s="59"/>
      <c r="I51" s="58" t="s">
        <v>58</v>
      </c>
      <c r="J51" s="59" t="s">
        <v>57</v>
      </c>
      <c r="K51" s="58" t="s">
        <v>59</v>
      </c>
      <c r="L51" s="59" t="s">
        <v>57</v>
      </c>
    </row>
    <row r="52" spans="1:12" ht="12.75">
      <c r="A52" s="54"/>
      <c r="B52" s="54"/>
      <c r="C52" s="54"/>
      <c r="D52" s="54"/>
      <c r="E52" s="40"/>
      <c r="F52" s="40" t="s">
        <v>52</v>
      </c>
      <c r="G52" s="40" t="s">
        <v>53</v>
      </c>
      <c r="H52" s="40"/>
      <c r="I52" s="40" t="s">
        <v>52</v>
      </c>
      <c r="J52" s="40" t="s">
        <v>53</v>
      </c>
      <c r="K52" s="40" t="s">
        <v>52</v>
      </c>
      <c r="L52" s="40" t="s">
        <v>53</v>
      </c>
    </row>
    <row r="53" spans="1:11" ht="12.75">
      <c r="A53" s="40" t="s">
        <v>60</v>
      </c>
      <c r="B53" s="54" t="s">
        <v>61</v>
      </c>
      <c r="C53" s="40" t="s">
        <v>62</v>
      </c>
      <c r="D53" s="54" t="s">
        <v>63</v>
      </c>
      <c r="E53" s="54" t="s">
        <v>64</v>
      </c>
      <c r="F53" s="54" t="s">
        <v>65</v>
      </c>
      <c r="G53" s="54" t="s">
        <v>65</v>
      </c>
      <c r="H53" s="54" t="s">
        <v>66</v>
      </c>
      <c r="I53" s="40"/>
      <c r="J53" s="40"/>
      <c r="K53" s="40"/>
    </row>
    <row r="54" spans="1:11" ht="12">
      <c r="A54" s="40">
        <v>2</v>
      </c>
      <c r="B54" s="40">
        <v>10</v>
      </c>
      <c r="C54" s="40">
        <v>-2.49</v>
      </c>
      <c r="D54" s="40">
        <f aca="true" t="shared" si="6" ref="D54:D60">C54-C55</f>
        <v>2.3</v>
      </c>
      <c r="E54" s="40">
        <f aca="true" t="shared" si="7" ref="E54:E60">B54*D54</f>
        <v>23</v>
      </c>
      <c r="F54" s="40"/>
      <c r="G54" s="40"/>
      <c r="H54" s="40"/>
      <c r="I54" s="40"/>
      <c r="J54" s="40"/>
      <c r="K54" s="40"/>
    </row>
    <row r="55" spans="1:11" ht="12">
      <c r="A55" s="40">
        <v>3</v>
      </c>
      <c r="B55" s="40">
        <v>42</v>
      </c>
      <c r="C55" s="40">
        <v>-4.79</v>
      </c>
      <c r="D55" s="40">
        <f t="shared" si="6"/>
        <v>1.7999999999999998</v>
      </c>
      <c r="E55" s="40">
        <f t="shared" si="7"/>
        <v>75.6</v>
      </c>
      <c r="F55" s="40"/>
      <c r="G55" s="40"/>
      <c r="H55" s="40"/>
      <c r="I55" s="40"/>
      <c r="J55" s="40"/>
      <c r="K55" s="40"/>
    </row>
    <row r="56" spans="1:11" ht="12">
      <c r="A56" s="40">
        <v>4</v>
      </c>
      <c r="B56" s="40">
        <v>35</v>
      </c>
      <c r="C56" s="40">
        <v>-6.59</v>
      </c>
      <c r="D56" s="40">
        <f t="shared" si="6"/>
        <v>2.0999999999999996</v>
      </c>
      <c r="E56" s="40">
        <f t="shared" si="7"/>
        <v>73.49999999999999</v>
      </c>
      <c r="F56" s="39"/>
      <c r="G56" s="39"/>
      <c r="H56" s="40"/>
      <c r="I56" s="40"/>
      <c r="J56" s="40"/>
      <c r="K56" s="40"/>
    </row>
    <row r="57" spans="1:12" ht="12">
      <c r="A57" s="40">
        <v>5</v>
      </c>
      <c r="B57" s="40">
        <v>30</v>
      </c>
      <c r="C57" s="40">
        <v>-8.69</v>
      </c>
      <c r="D57" s="40">
        <f t="shared" si="6"/>
        <v>2.200000000000001</v>
      </c>
      <c r="E57" s="40">
        <f t="shared" si="7"/>
        <v>66.00000000000003</v>
      </c>
      <c r="F57" s="39"/>
      <c r="G57" s="39"/>
      <c r="H57" s="40"/>
      <c r="I57" s="40"/>
      <c r="J57" s="40"/>
      <c r="K57" s="41"/>
      <c r="L57" s="41"/>
    </row>
    <row r="58" spans="1:12" ht="12">
      <c r="A58" s="40">
        <v>6.1</v>
      </c>
      <c r="B58" s="40">
        <v>25</v>
      </c>
      <c r="C58" s="40">
        <v>-10.89</v>
      </c>
      <c r="D58" s="40">
        <f t="shared" si="6"/>
        <v>2</v>
      </c>
      <c r="E58" s="40">
        <f t="shared" si="7"/>
        <v>50</v>
      </c>
      <c r="F58" s="39"/>
      <c r="G58" s="39"/>
      <c r="H58" s="40"/>
      <c r="I58" s="40"/>
      <c r="J58" s="40"/>
      <c r="K58" s="45"/>
      <c r="L58" s="60"/>
    </row>
    <row r="59" spans="1:12" ht="12">
      <c r="A59" s="40">
        <v>6.2</v>
      </c>
      <c r="B59" s="40">
        <v>22</v>
      </c>
      <c r="C59" s="40">
        <v>-12.89</v>
      </c>
      <c r="D59" s="40">
        <f t="shared" si="6"/>
        <v>7.800000000000001</v>
      </c>
      <c r="E59" s="40">
        <f t="shared" si="7"/>
        <v>171.60000000000002</v>
      </c>
      <c r="F59" s="39"/>
      <c r="G59" s="39"/>
      <c r="H59" s="40"/>
      <c r="I59" s="40"/>
      <c r="J59" s="40"/>
      <c r="K59" s="45"/>
      <c r="L59" s="60"/>
    </row>
    <row r="60" spans="1:12" ht="12">
      <c r="A60" s="40">
        <v>8.2</v>
      </c>
      <c r="B60" s="40">
        <v>55</v>
      </c>
      <c r="C60" s="40">
        <v>-20.69</v>
      </c>
      <c r="D60" s="40">
        <f t="shared" si="6"/>
        <v>1.009999999999998</v>
      </c>
      <c r="E60" s="40">
        <f t="shared" si="7"/>
        <v>55.54999999999989</v>
      </c>
      <c r="F60" s="61">
        <f>SUM(E54:E60)*D50</f>
        <v>610.0559999999998</v>
      </c>
      <c r="G60" s="39">
        <f>SUM(E54:E60)*E50</f>
        <v>689.4044999999999</v>
      </c>
      <c r="H60" s="40">
        <v>3000</v>
      </c>
      <c r="I60" s="40">
        <f>H60*D51</f>
        <v>334.8</v>
      </c>
      <c r="J60" s="40">
        <f>H60*E51</f>
        <v>427.49999999999994</v>
      </c>
      <c r="K60" s="62">
        <f>(F60+I60)/1.75</f>
        <v>539.9177142857142</v>
      </c>
      <c r="L60" s="63">
        <f>(G60+J60)/1.75</f>
        <v>638.2311428571428</v>
      </c>
    </row>
    <row r="61" spans="1:3" ht="12">
      <c r="A61" s="64" t="s">
        <v>67</v>
      </c>
      <c r="C61" s="42">
        <v>-21.7</v>
      </c>
    </row>
    <row r="62" ht="12.75" thickBot="1"/>
    <row r="63" spans="1:11" ht="13.5" thickBot="1">
      <c r="A63" s="66" t="s">
        <v>69</v>
      </c>
      <c r="B63" s="49"/>
      <c r="C63" s="49"/>
      <c r="D63" s="49" t="s">
        <v>52</v>
      </c>
      <c r="E63" s="50" t="s">
        <v>53</v>
      </c>
      <c r="G63" s="40"/>
      <c r="H63" s="40"/>
      <c r="I63" s="40"/>
      <c r="J63" s="40"/>
      <c r="K63" s="40"/>
    </row>
    <row r="64" spans="1:11" ht="12.75">
      <c r="A64" s="40"/>
      <c r="B64" s="51" t="s">
        <v>54</v>
      </c>
      <c r="C64" s="52"/>
      <c r="D64" s="45">
        <v>1.184</v>
      </c>
      <c r="E64" s="53">
        <v>1.338</v>
      </c>
      <c r="F64" s="40"/>
      <c r="G64" s="40"/>
      <c r="H64" s="40"/>
      <c r="I64" s="40"/>
      <c r="J64" s="40"/>
      <c r="K64" s="40"/>
    </row>
    <row r="65" spans="1:12" ht="12.75">
      <c r="A65" s="54"/>
      <c r="B65" s="55" t="s">
        <v>55</v>
      </c>
      <c r="C65" s="56"/>
      <c r="D65" s="56">
        <v>0.1116</v>
      </c>
      <c r="E65" s="57">
        <v>0.1425</v>
      </c>
      <c r="F65" s="58" t="s">
        <v>56</v>
      </c>
      <c r="G65" s="59" t="s">
        <v>57</v>
      </c>
      <c r="H65" s="59"/>
      <c r="I65" s="58" t="s">
        <v>58</v>
      </c>
      <c r="J65" s="59" t="s">
        <v>57</v>
      </c>
      <c r="K65" s="58" t="s">
        <v>59</v>
      </c>
      <c r="L65" s="59" t="s">
        <v>57</v>
      </c>
    </row>
    <row r="66" spans="1:12" ht="12.75">
      <c r="A66" s="54"/>
      <c r="B66" s="54"/>
      <c r="C66" s="54"/>
      <c r="D66" s="54"/>
      <c r="E66" s="40"/>
      <c r="F66" s="40" t="s">
        <v>52</v>
      </c>
      <c r="G66" s="40" t="s">
        <v>53</v>
      </c>
      <c r="H66" s="40"/>
      <c r="I66" s="40" t="s">
        <v>52</v>
      </c>
      <c r="J66" s="40" t="s">
        <v>53</v>
      </c>
      <c r="K66" s="40" t="s">
        <v>52</v>
      </c>
      <c r="L66" s="40" t="s">
        <v>53</v>
      </c>
    </row>
    <row r="67" spans="1:11" ht="12.75">
      <c r="A67" s="40" t="s">
        <v>60</v>
      </c>
      <c r="B67" s="54" t="s">
        <v>61</v>
      </c>
      <c r="C67" s="40" t="s">
        <v>62</v>
      </c>
      <c r="D67" s="54" t="s">
        <v>63</v>
      </c>
      <c r="E67" s="54" t="s">
        <v>64</v>
      </c>
      <c r="F67" s="54" t="s">
        <v>65</v>
      </c>
      <c r="G67" s="54" t="s">
        <v>65</v>
      </c>
      <c r="H67" s="54" t="s">
        <v>66</v>
      </c>
      <c r="I67" s="40"/>
      <c r="J67" s="40"/>
      <c r="K67" s="40"/>
    </row>
    <row r="68" spans="1:11" ht="12">
      <c r="A68" s="40">
        <v>2</v>
      </c>
      <c r="B68" s="40">
        <v>10</v>
      </c>
      <c r="C68" s="40">
        <v>0.13</v>
      </c>
      <c r="D68" s="40">
        <f aca="true" t="shared" si="8" ref="D68:D74">C68-C69</f>
        <v>3.6999999999999997</v>
      </c>
      <c r="E68" s="40">
        <f aca="true" t="shared" si="9" ref="E68:E74">B68*D68</f>
        <v>37</v>
      </c>
      <c r="F68" s="40"/>
      <c r="G68" s="40"/>
      <c r="H68" s="40"/>
      <c r="I68" s="40"/>
      <c r="J68" s="40"/>
      <c r="K68" s="40"/>
    </row>
    <row r="69" spans="1:11" ht="12">
      <c r="A69" s="40">
        <v>3</v>
      </c>
      <c r="B69" s="40">
        <v>42</v>
      </c>
      <c r="C69" s="40">
        <v>-3.57</v>
      </c>
      <c r="D69" s="40">
        <f t="shared" si="8"/>
        <v>2.8000000000000003</v>
      </c>
      <c r="E69" s="40">
        <f t="shared" si="9"/>
        <v>117.60000000000001</v>
      </c>
      <c r="F69" s="40"/>
      <c r="G69" s="40"/>
      <c r="H69" s="40"/>
      <c r="I69" s="40"/>
      <c r="J69" s="40"/>
      <c r="K69" s="40"/>
    </row>
    <row r="70" spans="1:11" ht="12">
      <c r="A70" s="40">
        <v>4</v>
      </c>
      <c r="B70" s="40">
        <v>35</v>
      </c>
      <c r="C70" s="40">
        <v>-6.37</v>
      </c>
      <c r="D70" s="40">
        <f t="shared" si="8"/>
        <v>2.3</v>
      </c>
      <c r="E70" s="40">
        <f t="shared" si="9"/>
        <v>80.5</v>
      </c>
      <c r="F70" s="39"/>
      <c r="G70" s="39"/>
      <c r="H70" s="40"/>
      <c r="I70" s="40"/>
      <c r="J70" s="40"/>
      <c r="K70" s="40"/>
    </row>
    <row r="71" spans="1:12" ht="12">
      <c r="A71" s="40">
        <v>5</v>
      </c>
      <c r="B71" s="40">
        <v>30</v>
      </c>
      <c r="C71" s="40">
        <v>-8.67</v>
      </c>
      <c r="D71" s="40">
        <f t="shared" si="8"/>
        <v>2.6999999999999993</v>
      </c>
      <c r="E71" s="40">
        <f t="shared" si="9"/>
        <v>80.99999999999997</v>
      </c>
      <c r="F71" s="39"/>
      <c r="G71" s="39"/>
      <c r="H71" s="40"/>
      <c r="I71" s="40"/>
      <c r="J71" s="40"/>
      <c r="K71" s="41"/>
      <c r="L71" s="41"/>
    </row>
    <row r="72" spans="1:12" ht="12">
      <c r="A72" s="40">
        <v>6.1</v>
      </c>
      <c r="B72" s="40">
        <v>25</v>
      </c>
      <c r="C72" s="40">
        <v>-11.37</v>
      </c>
      <c r="D72" s="40">
        <f t="shared" si="8"/>
        <v>1.8000000000000007</v>
      </c>
      <c r="E72" s="40">
        <f t="shared" si="9"/>
        <v>45.000000000000014</v>
      </c>
      <c r="F72" s="39"/>
      <c r="G72" s="39"/>
      <c r="H72" s="40"/>
      <c r="I72" s="40"/>
      <c r="J72" s="40"/>
      <c r="K72" s="45"/>
      <c r="L72" s="60"/>
    </row>
    <row r="73" spans="1:12" ht="12">
      <c r="A73" s="40">
        <v>6.2</v>
      </c>
      <c r="B73" s="40">
        <v>22</v>
      </c>
      <c r="C73" s="40">
        <v>-13.17</v>
      </c>
      <c r="D73" s="40">
        <f t="shared" si="8"/>
        <v>5.799999999999999</v>
      </c>
      <c r="E73" s="40">
        <f t="shared" si="9"/>
        <v>127.59999999999998</v>
      </c>
      <c r="F73" s="39"/>
      <c r="G73" s="39"/>
      <c r="H73" s="40"/>
      <c r="I73" s="40"/>
      <c r="J73" s="40"/>
      <c r="K73" s="45"/>
      <c r="L73" s="60"/>
    </row>
    <row r="74" spans="1:12" ht="12">
      <c r="A74" s="40">
        <v>8.2</v>
      </c>
      <c r="B74" s="40">
        <v>55</v>
      </c>
      <c r="C74" s="40">
        <v>-18.97</v>
      </c>
      <c r="D74" s="40">
        <f t="shared" si="8"/>
        <v>1</v>
      </c>
      <c r="E74" s="40">
        <f t="shared" si="9"/>
        <v>55</v>
      </c>
      <c r="F74" s="61">
        <f>SUM(E68:E74)*D64</f>
        <v>643.7408</v>
      </c>
      <c r="G74" s="39">
        <f>SUM(E68:E74)*E64</f>
        <v>727.4706000000001</v>
      </c>
      <c r="H74" s="40">
        <v>3000</v>
      </c>
      <c r="I74" s="40">
        <f>H74*D65</f>
        <v>334.8</v>
      </c>
      <c r="J74" s="40">
        <f>H74*E65</f>
        <v>427.49999999999994</v>
      </c>
      <c r="K74" s="62">
        <f>(F74+I74)/1.75</f>
        <v>559.1661714285714</v>
      </c>
      <c r="L74" s="63">
        <f>(G74+J74)/1.75</f>
        <v>659.9832</v>
      </c>
    </row>
    <row r="75" spans="1:3" ht="12">
      <c r="A75" s="64" t="s">
        <v>67</v>
      </c>
      <c r="C75" s="42">
        <v>-19.97</v>
      </c>
    </row>
    <row r="76" ht="12.75" thickBot="1"/>
    <row r="77" spans="1:11" ht="13.5" thickBot="1">
      <c r="A77" s="66" t="s">
        <v>49</v>
      </c>
      <c r="B77" s="49"/>
      <c r="C77" s="49"/>
      <c r="D77" s="49" t="s">
        <v>52</v>
      </c>
      <c r="E77" s="50" t="s">
        <v>53</v>
      </c>
      <c r="G77" s="40"/>
      <c r="H77" s="40"/>
      <c r="I77" s="40"/>
      <c r="J77" s="40"/>
      <c r="K77" s="40"/>
    </row>
    <row r="78" spans="1:11" ht="12.75">
      <c r="A78" s="40"/>
      <c r="B78" s="51" t="s">
        <v>54</v>
      </c>
      <c r="C78" s="52"/>
      <c r="D78" s="45">
        <v>1.184</v>
      </c>
      <c r="E78" s="53">
        <v>1.338</v>
      </c>
      <c r="F78" s="40"/>
      <c r="G78" s="40"/>
      <c r="H78" s="40"/>
      <c r="I78" s="40"/>
      <c r="J78" s="40"/>
      <c r="K78" s="40"/>
    </row>
    <row r="79" spans="1:12" ht="12.75">
      <c r="A79" s="54"/>
      <c r="B79" s="55" t="s">
        <v>55</v>
      </c>
      <c r="C79" s="56"/>
      <c r="D79" s="56">
        <v>0.1116</v>
      </c>
      <c r="E79" s="57">
        <v>0.1425</v>
      </c>
      <c r="F79" s="58" t="s">
        <v>56</v>
      </c>
      <c r="G79" s="59" t="s">
        <v>57</v>
      </c>
      <c r="H79" s="59"/>
      <c r="I79" s="58" t="s">
        <v>58</v>
      </c>
      <c r="J79" s="59" t="s">
        <v>57</v>
      </c>
      <c r="K79" s="58" t="s">
        <v>59</v>
      </c>
      <c r="L79" s="59" t="s">
        <v>57</v>
      </c>
    </row>
    <row r="80" spans="1:12" ht="12.75">
      <c r="A80" s="54"/>
      <c r="B80" s="54"/>
      <c r="C80" s="54"/>
      <c r="D80" s="54"/>
      <c r="E80" s="40"/>
      <c r="F80" s="40" t="s">
        <v>52</v>
      </c>
      <c r="G80" s="40" t="s">
        <v>53</v>
      </c>
      <c r="H80" s="40"/>
      <c r="I80" s="40" t="s">
        <v>52</v>
      </c>
      <c r="J80" s="40" t="s">
        <v>53</v>
      </c>
      <c r="K80" s="40" t="s">
        <v>52</v>
      </c>
      <c r="L80" s="40" t="s">
        <v>53</v>
      </c>
    </row>
    <row r="81" spans="1:11" ht="12.75">
      <c r="A81" s="40" t="s">
        <v>60</v>
      </c>
      <c r="B81" s="54" t="s">
        <v>61</v>
      </c>
      <c r="C81" s="40" t="s">
        <v>62</v>
      </c>
      <c r="D81" s="54" t="s">
        <v>63</v>
      </c>
      <c r="E81" s="54" t="s">
        <v>64</v>
      </c>
      <c r="F81" s="54" t="s">
        <v>65</v>
      </c>
      <c r="G81" s="54" t="s">
        <v>65</v>
      </c>
      <c r="H81" s="54" t="s">
        <v>66</v>
      </c>
      <c r="I81" s="40"/>
      <c r="J81" s="40"/>
      <c r="K81" s="40"/>
    </row>
    <row r="82" spans="1:11" ht="12">
      <c r="A82" s="40">
        <v>2</v>
      </c>
      <c r="B82" s="40">
        <v>10</v>
      </c>
      <c r="C82" s="40">
        <v>0</v>
      </c>
      <c r="D82" s="40">
        <f aca="true" t="shared" si="10" ref="D82:D88">C82-C83</f>
        <v>3.5</v>
      </c>
      <c r="E82" s="40">
        <f aca="true" t="shared" si="11" ref="E82:E88">B82*D82</f>
        <v>35</v>
      </c>
      <c r="F82" s="40"/>
      <c r="G82" s="40"/>
      <c r="H82" s="40"/>
      <c r="I82" s="40"/>
      <c r="J82" s="40"/>
      <c r="K82" s="40"/>
    </row>
    <row r="83" spans="1:11" ht="12">
      <c r="A83" s="40">
        <v>3</v>
      </c>
      <c r="B83" s="40">
        <v>42</v>
      </c>
      <c r="C83" s="40">
        <v>-3.5</v>
      </c>
      <c r="D83" s="40">
        <f t="shared" si="10"/>
        <v>3</v>
      </c>
      <c r="E83" s="40">
        <f t="shared" si="11"/>
        <v>126</v>
      </c>
      <c r="F83" s="40"/>
      <c r="G83" s="40"/>
      <c r="H83" s="40"/>
      <c r="I83" s="40"/>
      <c r="J83" s="40"/>
      <c r="K83" s="40"/>
    </row>
    <row r="84" spans="1:11" ht="12">
      <c r="A84" s="40">
        <v>4</v>
      </c>
      <c r="B84" s="40">
        <v>35</v>
      </c>
      <c r="C84" s="40">
        <v>-6.5</v>
      </c>
      <c r="D84" s="40">
        <f t="shared" si="10"/>
        <v>1.8000000000000007</v>
      </c>
      <c r="E84" s="40">
        <f t="shared" si="11"/>
        <v>63.00000000000003</v>
      </c>
      <c r="F84" s="39"/>
      <c r="G84" s="39"/>
      <c r="H84" s="40"/>
      <c r="I84" s="40"/>
      <c r="J84" s="40"/>
      <c r="K84" s="40"/>
    </row>
    <row r="85" spans="1:12" ht="12">
      <c r="A85" s="40">
        <v>5</v>
      </c>
      <c r="B85" s="40">
        <v>30</v>
      </c>
      <c r="C85" s="40">
        <v>-8.3</v>
      </c>
      <c r="D85" s="40">
        <f t="shared" si="10"/>
        <v>2.3999999999999986</v>
      </c>
      <c r="E85" s="40">
        <f t="shared" si="11"/>
        <v>71.99999999999996</v>
      </c>
      <c r="F85" s="39"/>
      <c r="G85" s="39"/>
      <c r="H85" s="40"/>
      <c r="I85" s="40"/>
      <c r="J85" s="40"/>
      <c r="K85" s="41"/>
      <c r="L85" s="41"/>
    </row>
    <row r="86" spans="1:12" ht="12">
      <c r="A86" s="40">
        <v>6.1</v>
      </c>
      <c r="B86" s="40">
        <v>25</v>
      </c>
      <c r="C86" s="40">
        <v>-10.7</v>
      </c>
      <c r="D86" s="40">
        <f t="shared" si="10"/>
        <v>3.6000000000000014</v>
      </c>
      <c r="E86" s="40">
        <f t="shared" si="11"/>
        <v>90.00000000000003</v>
      </c>
      <c r="F86" s="39"/>
      <c r="G86" s="39"/>
      <c r="H86" s="40"/>
      <c r="I86" s="40"/>
      <c r="J86" s="40"/>
      <c r="K86" s="45"/>
      <c r="L86" s="60"/>
    </row>
    <row r="87" spans="1:12" ht="12">
      <c r="A87" s="40">
        <v>6.2</v>
      </c>
      <c r="B87" s="40">
        <v>22</v>
      </c>
      <c r="C87" s="40">
        <v>-14.3</v>
      </c>
      <c r="D87" s="40">
        <f t="shared" si="10"/>
        <v>5.399999999999999</v>
      </c>
      <c r="E87" s="40">
        <f t="shared" si="11"/>
        <v>118.79999999999997</v>
      </c>
      <c r="F87" s="39"/>
      <c r="G87" s="39"/>
      <c r="H87" s="40"/>
      <c r="I87" s="40"/>
      <c r="J87" s="40"/>
      <c r="K87" s="45"/>
      <c r="L87" s="60"/>
    </row>
    <row r="88" spans="1:12" ht="12">
      <c r="A88" s="40">
        <v>8.2</v>
      </c>
      <c r="B88" s="40">
        <v>55</v>
      </c>
      <c r="C88" s="40">
        <v>-19.7</v>
      </c>
      <c r="D88" s="40">
        <f t="shared" si="10"/>
        <v>1</v>
      </c>
      <c r="E88" s="40">
        <f t="shared" si="11"/>
        <v>55</v>
      </c>
      <c r="F88" s="61">
        <f>SUM(E82:E88)*D78</f>
        <v>662.8032</v>
      </c>
      <c r="G88" s="39">
        <f>SUM(E82:E88)*E78</f>
        <v>749.0124</v>
      </c>
      <c r="H88" s="40">
        <v>3000</v>
      </c>
      <c r="I88" s="40">
        <f>H88*D79</f>
        <v>334.8</v>
      </c>
      <c r="J88" s="40">
        <f>H88*E79</f>
        <v>427.49999999999994</v>
      </c>
      <c r="K88" s="62">
        <f>(F88+I88)/1.75</f>
        <v>570.0589714285715</v>
      </c>
      <c r="L88" s="63">
        <f>(G88+J88)/1.75</f>
        <v>672.2927999999999</v>
      </c>
    </row>
    <row r="89" spans="1:3" ht="12">
      <c r="A89" s="64" t="s">
        <v>67</v>
      </c>
      <c r="C89" s="42">
        <v>-20.7</v>
      </c>
    </row>
    <row r="90" ht="12">
      <c r="A90" s="64"/>
    </row>
    <row r="91" spans="1:4" ht="12.75">
      <c r="A91" s="64"/>
      <c r="D91" s="47" t="s">
        <v>50</v>
      </c>
    </row>
    <row r="92" ht="12.75" thickBot="1"/>
    <row r="93" spans="1:11" ht="13.5" thickBot="1">
      <c r="A93" s="30" t="s">
        <v>70</v>
      </c>
      <c r="B93" s="49"/>
      <c r="C93" s="49"/>
      <c r="D93" s="49" t="s">
        <v>52</v>
      </c>
      <c r="E93" s="50" t="s">
        <v>53</v>
      </c>
      <c r="G93" s="40"/>
      <c r="H93" s="40"/>
      <c r="I93" s="40"/>
      <c r="J93" s="40"/>
      <c r="K93" s="40"/>
    </row>
    <row r="94" spans="1:11" ht="12.75">
      <c r="A94" s="40"/>
      <c r="B94" s="51" t="s">
        <v>54</v>
      </c>
      <c r="C94" s="52"/>
      <c r="D94" s="45">
        <v>1.184</v>
      </c>
      <c r="E94" s="53">
        <v>1.338</v>
      </c>
      <c r="F94" s="40"/>
      <c r="G94" s="40"/>
      <c r="H94" s="40"/>
      <c r="I94" s="40"/>
      <c r="J94" s="40"/>
      <c r="K94" s="40"/>
    </row>
    <row r="95" spans="1:12" ht="12.75">
      <c r="A95" s="54"/>
      <c r="B95" s="55" t="s">
        <v>55</v>
      </c>
      <c r="C95" s="56"/>
      <c r="D95" s="56">
        <v>0.1116</v>
      </c>
      <c r="E95" s="57">
        <v>0.1425</v>
      </c>
      <c r="F95" s="58" t="s">
        <v>56</v>
      </c>
      <c r="G95" s="59" t="s">
        <v>57</v>
      </c>
      <c r="H95" s="59"/>
      <c r="I95" s="58" t="s">
        <v>58</v>
      </c>
      <c r="J95" s="59" t="s">
        <v>57</v>
      </c>
      <c r="K95" s="58" t="s">
        <v>59</v>
      </c>
      <c r="L95" s="59" t="s">
        <v>57</v>
      </c>
    </row>
    <row r="96" spans="1:12" ht="12.75">
      <c r="A96" s="54"/>
      <c r="B96" s="54"/>
      <c r="C96" s="54"/>
      <c r="D96" s="54"/>
      <c r="E96" s="40"/>
      <c r="F96" s="40" t="s">
        <v>52</v>
      </c>
      <c r="G96" s="40" t="s">
        <v>53</v>
      </c>
      <c r="H96" s="40"/>
      <c r="I96" s="40" t="s">
        <v>52</v>
      </c>
      <c r="J96" s="40" t="s">
        <v>53</v>
      </c>
      <c r="K96" s="40" t="s">
        <v>52</v>
      </c>
      <c r="L96" s="40" t="s">
        <v>53</v>
      </c>
    </row>
    <row r="97" spans="1:11" ht="12.75">
      <c r="A97" s="40" t="s">
        <v>60</v>
      </c>
      <c r="B97" s="54" t="s">
        <v>61</v>
      </c>
      <c r="C97" s="40" t="s">
        <v>62</v>
      </c>
      <c r="D97" s="54" t="s">
        <v>63</v>
      </c>
      <c r="E97" s="54" t="s">
        <v>64</v>
      </c>
      <c r="F97" s="54" t="s">
        <v>65</v>
      </c>
      <c r="G97" s="54" t="s">
        <v>65</v>
      </c>
      <c r="H97" s="54" t="s">
        <v>66</v>
      </c>
      <c r="I97" s="40"/>
      <c r="J97" s="40"/>
      <c r="K97" s="40"/>
    </row>
    <row r="98" spans="1:11" ht="12">
      <c r="A98" s="40">
        <v>2</v>
      </c>
      <c r="B98" s="40">
        <v>10</v>
      </c>
      <c r="C98" s="40">
        <v>-0.69</v>
      </c>
      <c r="D98" s="40">
        <f aca="true" t="shared" si="12" ref="D98:D104">C98-C99</f>
        <v>1.1</v>
      </c>
      <c r="E98" s="40">
        <f aca="true" t="shared" si="13" ref="E98:E104">B98*D98</f>
        <v>11</v>
      </c>
      <c r="F98" s="40"/>
      <c r="G98" s="40"/>
      <c r="H98" s="40"/>
      <c r="I98" s="40"/>
      <c r="J98" s="40"/>
      <c r="K98" s="40"/>
    </row>
    <row r="99" spans="1:11" ht="12">
      <c r="A99" s="40">
        <v>3</v>
      </c>
      <c r="B99" s="40">
        <v>42</v>
      </c>
      <c r="C99" s="40">
        <v>-1.79</v>
      </c>
      <c r="D99" s="40">
        <f t="shared" si="12"/>
        <v>3.9000000000000004</v>
      </c>
      <c r="E99" s="40">
        <f t="shared" si="13"/>
        <v>163.8</v>
      </c>
      <c r="F99" s="40"/>
      <c r="G99" s="40"/>
      <c r="H99" s="40"/>
      <c r="I99" s="40"/>
      <c r="J99" s="40"/>
      <c r="K99" s="40"/>
    </row>
    <row r="100" spans="1:11" ht="12">
      <c r="A100" s="40">
        <v>4</v>
      </c>
      <c r="B100" s="40">
        <v>35</v>
      </c>
      <c r="C100" s="40">
        <v>-5.69</v>
      </c>
      <c r="D100" s="40">
        <f t="shared" si="12"/>
        <v>1.0999999999999996</v>
      </c>
      <c r="E100" s="40">
        <f t="shared" si="13"/>
        <v>38.499999999999986</v>
      </c>
      <c r="F100" s="39"/>
      <c r="G100" s="39"/>
      <c r="H100" s="40"/>
      <c r="I100" s="40"/>
      <c r="J100" s="40"/>
      <c r="K100" s="40"/>
    </row>
    <row r="101" spans="1:12" ht="12">
      <c r="A101" s="40">
        <v>5</v>
      </c>
      <c r="B101" s="40">
        <v>30</v>
      </c>
      <c r="C101" s="40">
        <v>-6.79</v>
      </c>
      <c r="D101" s="40">
        <f t="shared" si="12"/>
        <v>3.999999999999999</v>
      </c>
      <c r="E101" s="40">
        <f t="shared" si="13"/>
        <v>119.99999999999997</v>
      </c>
      <c r="F101" s="39"/>
      <c r="G101" s="39"/>
      <c r="H101" s="40"/>
      <c r="I101" s="40"/>
      <c r="J101" s="40"/>
      <c r="K101" s="41"/>
      <c r="L101" s="41"/>
    </row>
    <row r="102" spans="1:12" ht="12">
      <c r="A102" s="40">
        <v>6.1</v>
      </c>
      <c r="B102" s="40">
        <v>25</v>
      </c>
      <c r="C102" s="40">
        <v>-10.79</v>
      </c>
      <c r="D102" s="40">
        <f t="shared" si="12"/>
        <v>3.4000000000000004</v>
      </c>
      <c r="E102" s="40">
        <f t="shared" si="13"/>
        <v>85.00000000000001</v>
      </c>
      <c r="F102" s="39"/>
      <c r="G102" s="39"/>
      <c r="H102" s="40"/>
      <c r="I102" s="40"/>
      <c r="J102" s="40"/>
      <c r="K102" s="45"/>
      <c r="L102" s="60"/>
    </row>
    <row r="103" spans="1:12" ht="12">
      <c r="A103" s="40">
        <v>6.2</v>
      </c>
      <c r="B103" s="40">
        <v>22</v>
      </c>
      <c r="C103" s="40">
        <v>-14.19</v>
      </c>
      <c r="D103" s="40">
        <f t="shared" si="12"/>
        <v>4.4</v>
      </c>
      <c r="E103" s="40">
        <f t="shared" si="13"/>
        <v>96.80000000000001</v>
      </c>
      <c r="F103" s="39"/>
      <c r="G103" s="39"/>
      <c r="H103" s="40"/>
      <c r="I103" s="40"/>
      <c r="J103" s="40"/>
      <c r="K103" s="45"/>
      <c r="L103" s="60"/>
    </row>
    <row r="104" spans="1:12" ht="12">
      <c r="A104" s="40">
        <v>8.2</v>
      </c>
      <c r="B104" s="40">
        <v>55</v>
      </c>
      <c r="C104" s="40">
        <v>-18.59</v>
      </c>
      <c r="D104" s="40">
        <f t="shared" si="12"/>
        <v>3.1099999999999994</v>
      </c>
      <c r="E104" s="40">
        <f t="shared" si="13"/>
        <v>171.04999999999995</v>
      </c>
      <c r="F104" s="61">
        <f>SUM(E98:E104)*D94</f>
        <v>812.4015999999998</v>
      </c>
      <c r="G104" s="39">
        <f>SUM(E98:E104)*E94</f>
        <v>918.0686999999999</v>
      </c>
      <c r="H104" s="40">
        <v>1800</v>
      </c>
      <c r="I104" s="40">
        <f>H104*D95</f>
        <v>200.88</v>
      </c>
      <c r="J104" s="40">
        <f>H104*E95</f>
        <v>256.5</v>
      </c>
      <c r="K104" s="62">
        <f>(F104+I104)/1.75</f>
        <v>579.0180571428571</v>
      </c>
      <c r="L104" s="63">
        <f>(G104+J104)/1.75</f>
        <v>671.1821142857142</v>
      </c>
    </row>
    <row r="105" spans="1:3" ht="12">
      <c r="A105" s="64" t="s">
        <v>67</v>
      </c>
      <c r="C105" s="42">
        <v>-21.7</v>
      </c>
    </row>
    <row r="106" ht="12.75" thickBot="1"/>
    <row r="107" spans="1:11" ht="13.5" thickBot="1">
      <c r="A107" s="30" t="s">
        <v>71</v>
      </c>
      <c r="B107" s="49"/>
      <c r="C107" s="49"/>
      <c r="D107" s="49" t="s">
        <v>52</v>
      </c>
      <c r="E107" s="50" t="s">
        <v>53</v>
      </c>
      <c r="G107" s="40"/>
      <c r="H107" s="40"/>
      <c r="I107" s="40"/>
      <c r="J107" s="40"/>
      <c r="K107" s="40"/>
    </row>
    <row r="108" spans="1:11" ht="12.75">
      <c r="A108" s="40"/>
      <c r="B108" s="51" t="s">
        <v>54</v>
      </c>
      <c r="C108" s="52"/>
      <c r="D108" s="45">
        <v>1.184</v>
      </c>
      <c r="E108" s="53">
        <v>1.338</v>
      </c>
      <c r="F108" s="40"/>
      <c r="G108" s="40"/>
      <c r="H108" s="40"/>
      <c r="I108" s="40"/>
      <c r="J108" s="40"/>
      <c r="K108" s="40"/>
    </row>
    <row r="109" spans="1:12" ht="12.75">
      <c r="A109" s="54"/>
      <c r="B109" s="55" t="s">
        <v>55</v>
      </c>
      <c r="C109" s="56"/>
      <c r="D109" s="56">
        <v>0.1116</v>
      </c>
      <c r="E109" s="57">
        <v>0.1425</v>
      </c>
      <c r="F109" s="58" t="s">
        <v>56</v>
      </c>
      <c r="G109" s="59" t="s">
        <v>57</v>
      </c>
      <c r="H109" s="59"/>
      <c r="I109" s="58" t="s">
        <v>58</v>
      </c>
      <c r="J109" s="59" t="s">
        <v>57</v>
      </c>
      <c r="K109" s="58" t="s">
        <v>59</v>
      </c>
      <c r="L109" s="59" t="s">
        <v>57</v>
      </c>
    </row>
    <row r="110" spans="1:12" ht="12.75">
      <c r="A110" s="54"/>
      <c r="B110" s="54"/>
      <c r="C110" s="54"/>
      <c r="D110" s="54"/>
      <c r="E110" s="40"/>
      <c r="F110" s="40" t="s">
        <v>52</v>
      </c>
      <c r="G110" s="40" t="s">
        <v>53</v>
      </c>
      <c r="H110" s="40"/>
      <c r="I110" s="40" t="s">
        <v>52</v>
      </c>
      <c r="J110" s="40" t="s">
        <v>53</v>
      </c>
      <c r="K110" s="40" t="s">
        <v>52</v>
      </c>
      <c r="L110" s="40" t="s">
        <v>53</v>
      </c>
    </row>
    <row r="111" spans="1:11" ht="12.75">
      <c r="A111" s="40" t="s">
        <v>60</v>
      </c>
      <c r="B111" s="54" t="s">
        <v>61</v>
      </c>
      <c r="C111" s="40" t="s">
        <v>62</v>
      </c>
      <c r="D111" s="54" t="s">
        <v>63</v>
      </c>
      <c r="E111" s="54" t="s">
        <v>64</v>
      </c>
      <c r="F111" s="54" t="s">
        <v>65</v>
      </c>
      <c r="G111" s="54" t="s">
        <v>65</v>
      </c>
      <c r="H111" s="54" t="s">
        <v>66</v>
      </c>
      <c r="I111" s="40"/>
      <c r="J111" s="40"/>
      <c r="K111" s="40"/>
    </row>
    <row r="112" spans="1:11" ht="12">
      <c r="A112" s="40">
        <v>2</v>
      </c>
      <c r="B112" s="40">
        <v>10</v>
      </c>
      <c r="C112" s="40">
        <v>-0.41</v>
      </c>
      <c r="D112" s="40">
        <f aca="true" t="shared" si="14" ref="D112:D118">C112-C113</f>
        <v>5.8999999999999995</v>
      </c>
      <c r="E112" s="40">
        <f aca="true" t="shared" si="15" ref="E112:E118">B112*D112</f>
        <v>58.99999999999999</v>
      </c>
      <c r="F112" s="40"/>
      <c r="G112" s="40"/>
      <c r="H112" s="40"/>
      <c r="I112" s="40"/>
      <c r="J112" s="40"/>
      <c r="K112" s="40"/>
    </row>
    <row r="113" spans="1:11" ht="12">
      <c r="A113" s="40">
        <v>3</v>
      </c>
      <c r="B113" s="40">
        <v>42</v>
      </c>
      <c r="C113" s="40">
        <v>-6.31</v>
      </c>
      <c r="D113" s="40">
        <f t="shared" si="14"/>
        <v>0</v>
      </c>
      <c r="E113" s="40">
        <f t="shared" si="15"/>
        <v>0</v>
      </c>
      <c r="F113" s="40"/>
      <c r="G113" s="40"/>
      <c r="H113" s="40"/>
      <c r="I113" s="40"/>
      <c r="J113" s="40"/>
      <c r="K113" s="40"/>
    </row>
    <row r="114" spans="1:11" ht="12">
      <c r="A114" s="40">
        <v>4</v>
      </c>
      <c r="B114" s="40">
        <v>35</v>
      </c>
      <c r="C114" s="40">
        <v>-6.31</v>
      </c>
      <c r="D114" s="40">
        <f t="shared" si="14"/>
        <v>0.7000000000000002</v>
      </c>
      <c r="E114" s="40">
        <f t="shared" si="15"/>
        <v>24.500000000000007</v>
      </c>
      <c r="F114" s="39"/>
      <c r="G114" s="39"/>
      <c r="H114" s="40"/>
      <c r="I114" s="40"/>
      <c r="J114" s="40"/>
      <c r="K114" s="40"/>
    </row>
    <row r="115" spans="1:12" ht="12">
      <c r="A115" s="40">
        <v>5</v>
      </c>
      <c r="B115" s="40">
        <v>30</v>
      </c>
      <c r="C115" s="40">
        <v>-7.01</v>
      </c>
      <c r="D115" s="40">
        <f t="shared" si="14"/>
        <v>3.5999999999999996</v>
      </c>
      <c r="E115" s="40">
        <f t="shared" si="15"/>
        <v>107.99999999999999</v>
      </c>
      <c r="F115" s="39"/>
      <c r="G115" s="39"/>
      <c r="H115" s="40"/>
      <c r="I115" s="40"/>
      <c r="J115" s="40"/>
      <c r="K115" s="41"/>
      <c r="L115" s="41"/>
    </row>
    <row r="116" spans="1:12" ht="12">
      <c r="A116" s="40">
        <v>6.1</v>
      </c>
      <c r="B116" s="40">
        <v>25</v>
      </c>
      <c r="C116" s="40">
        <v>-10.61</v>
      </c>
      <c r="D116" s="40">
        <f t="shared" si="14"/>
        <v>3.6000000000000014</v>
      </c>
      <c r="E116" s="40">
        <f t="shared" si="15"/>
        <v>90.00000000000003</v>
      </c>
      <c r="F116" s="39"/>
      <c r="G116" s="39"/>
      <c r="H116" s="40"/>
      <c r="I116" s="40"/>
      <c r="J116" s="40"/>
      <c r="K116" s="45"/>
      <c r="L116" s="60"/>
    </row>
    <row r="117" spans="1:12" ht="12">
      <c r="A117" s="40">
        <v>6.2</v>
      </c>
      <c r="B117" s="40">
        <v>22</v>
      </c>
      <c r="C117" s="40">
        <v>-14.21</v>
      </c>
      <c r="D117" s="40">
        <f t="shared" si="14"/>
        <v>4.599999999999998</v>
      </c>
      <c r="E117" s="40">
        <f t="shared" si="15"/>
        <v>101.19999999999996</v>
      </c>
      <c r="F117" s="39"/>
      <c r="G117" s="39"/>
      <c r="H117" s="40"/>
      <c r="I117" s="40"/>
      <c r="J117" s="40"/>
      <c r="K117" s="45"/>
      <c r="L117" s="60"/>
    </row>
    <row r="118" spans="1:12" ht="12">
      <c r="A118" s="40">
        <v>8.2</v>
      </c>
      <c r="B118" s="40">
        <v>55</v>
      </c>
      <c r="C118" s="40">
        <v>-18.81</v>
      </c>
      <c r="D118" s="40">
        <f t="shared" si="14"/>
        <v>2.8900000000000006</v>
      </c>
      <c r="E118" s="40">
        <f t="shared" si="15"/>
        <v>158.95000000000005</v>
      </c>
      <c r="F118" s="61">
        <f>SUM(E112:E118)*D108</f>
        <v>641.3136</v>
      </c>
      <c r="G118" s="39">
        <f>SUM(E112:E118)*E108</f>
        <v>724.7277</v>
      </c>
      <c r="H118" s="40">
        <v>1800</v>
      </c>
      <c r="I118" s="40">
        <f>H118*D109</f>
        <v>200.88</v>
      </c>
      <c r="J118" s="40">
        <f>H118*E109</f>
        <v>256.5</v>
      </c>
      <c r="K118" s="62">
        <f>(F118+I118)/1.75</f>
        <v>481.25348571428566</v>
      </c>
      <c r="L118" s="63">
        <f>(G118+J118)/1.75</f>
        <v>560.7015428571428</v>
      </c>
    </row>
    <row r="119" spans="1:3" ht="12">
      <c r="A119" s="64" t="s">
        <v>67</v>
      </c>
      <c r="C119" s="42">
        <v>-21.7</v>
      </c>
    </row>
    <row r="120" ht="12.75" thickBot="1"/>
    <row r="121" spans="1:11" ht="13.5" thickBot="1">
      <c r="A121" s="30" t="s">
        <v>72</v>
      </c>
      <c r="B121" s="49"/>
      <c r="C121" s="49"/>
      <c r="D121" s="49" t="s">
        <v>52</v>
      </c>
      <c r="E121" s="50" t="s">
        <v>53</v>
      </c>
      <c r="G121" s="40"/>
      <c r="H121" s="40"/>
      <c r="I121" s="40"/>
      <c r="J121" s="40"/>
      <c r="K121" s="40"/>
    </row>
    <row r="122" spans="1:11" ht="12.75">
      <c r="A122" s="40"/>
      <c r="B122" s="51" t="s">
        <v>54</v>
      </c>
      <c r="C122" s="52"/>
      <c r="D122" s="45">
        <v>1.184</v>
      </c>
      <c r="E122" s="53">
        <v>1.338</v>
      </c>
      <c r="F122" s="40"/>
      <c r="G122" s="40"/>
      <c r="H122" s="40"/>
      <c r="I122" s="40"/>
      <c r="J122" s="40"/>
      <c r="K122" s="40"/>
    </row>
    <row r="123" spans="1:12" ht="12.75">
      <c r="A123" s="54"/>
      <c r="B123" s="55" t="s">
        <v>55</v>
      </c>
      <c r="C123" s="56"/>
      <c r="D123" s="56">
        <v>0.1116</v>
      </c>
      <c r="E123" s="57">
        <v>0.1425</v>
      </c>
      <c r="F123" s="58" t="s">
        <v>56</v>
      </c>
      <c r="G123" s="59" t="s">
        <v>57</v>
      </c>
      <c r="H123" s="59"/>
      <c r="I123" s="58" t="s">
        <v>58</v>
      </c>
      <c r="J123" s="59" t="s">
        <v>57</v>
      </c>
      <c r="K123" s="58" t="s">
        <v>59</v>
      </c>
      <c r="L123" s="59" t="s">
        <v>57</v>
      </c>
    </row>
    <row r="124" spans="1:12" ht="12.75">
      <c r="A124" s="54"/>
      <c r="B124" s="54"/>
      <c r="C124" s="54"/>
      <c r="D124" s="54"/>
      <c r="E124" s="40"/>
      <c r="F124" s="40" t="s">
        <v>52</v>
      </c>
      <c r="G124" s="40" t="s">
        <v>53</v>
      </c>
      <c r="H124" s="40"/>
      <c r="I124" s="40" t="s">
        <v>52</v>
      </c>
      <c r="J124" s="40" t="s">
        <v>53</v>
      </c>
      <c r="K124" s="40" t="s">
        <v>52</v>
      </c>
      <c r="L124" s="40" t="s">
        <v>53</v>
      </c>
    </row>
    <row r="125" spans="1:11" ht="12.75">
      <c r="A125" s="40" t="s">
        <v>60</v>
      </c>
      <c r="B125" s="54" t="s">
        <v>61</v>
      </c>
      <c r="C125" s="40" t="s">
        <v>62</v>
      </c>
      <c r="D125" s="54" t="s">
        <v>63</v>
      </c>
      <c r="E125" s="54" t="s">
        <v>64</v>
      </c>
      <c r="F125" s="54" t="s">
        <v>65</v>
      </c>
      <c r="G125" s="54" t="s">
        <v>65</v>
      </c>
      <c r="H125" s="54" t="s">
        <v>66</v>
      </c>
      <c r="I125" s="40"/>
      <c r="J125" s="40"/>
      <c r="K125" s="40"/>
    </row>
    <row r="126" spans="1:11" ht="12">
      <c r="A126" s="40">
        <v>2</v>
      </c>
      <c r="B126" s="40">
        <v>10</v>
      </c>
      <c r="C126" s="40">
        <v>-0.41</v>
      </c>
      <c r="D126" s="40">
        <f aca="true" t="shared" si="16" ref="D126:D132">C126-C127</f>
        <v>4.7</v>
      </c>
      <c r="E126" s="40">
        <f aca="true" t="shared" si="17" ref="E126:E132">B126*D126</f>
        <v>47</v>
      </c>
      <c r="F126" s="40"/>
      <c r="G126" s="40"/>
      <c r="H126" s="40"/>
      <c r="I126" s="40"/>
      <c r="J126" s="40"/>
      <c r="K126" s="40"/>
    </row>
    <row r="127" spans="1:11" ht="12">
      <c r="A127" s="40">
        <v>3</v>
      </c>
      <c r="B127" s="40">
        <v>42</v>
      </c>
      <c r="C127" s="40">
        <v>-5.11</v>
      </c>
      <c r="D127" s="40">
        <f t="shared" si="16"/>
        <v>2.0999999999999996</v>
      </c>
      <c r="E127" s="40">
        <f t="shared" si="17"/>
        <v>88.19999999999999</v>
      </c>
      <c r="F127" s="40"/>
      <c r="G127" s="40"/>
      <c r="H127" s="40"/>
      <c r="I127" s="40"/>
      <c r="J127" s="40"/>
      <c r="K127" s="40"/>
    </row>
    <row r="128" spans="1:11" ht="12">
      <c r="A128" s="40">
        <v>4</v>
      </c>
      <c r="B128" s="40">
        <v>35</v>
      </c>
      <c r="C128" s="40">
        <v>-7.21</v>
      </c>
      <c r="D128" s="40">
        <f t="shared" si="16"/>
        <v>2.6000000000000005</v>
      </c>
      <c r="E128" s="40">
        <f t="shared" si="17"/>
        <v>91.00000000000001</v>
      </c>
      <c r="F128" s="39"/>
      <c r="G128" s="39"/>
      <c r="H128" s="40"/>
      <c r="I128" s="40"/>
      <c r="J128" s="40"/>
      <c r="K128" s="40"/>
    </row>
    <row r="129" spans="1:12" ht="12">
      <c r="A129" s="40">
        <v>5</v>
      </c>
      <c r="B129" s="40">
        <v>30</v>
      </c>
      <c r="C129" s="40">
        <v>-9.81</v>
      </c>
      <c r="D129" s="40">
        <f t="shared" si="16"/>
        <v>1.299999999999999</v>
      </c>
      <c r="E129" s="40">
        <f t="shared" si="17"/>
        <v>38.99999999999997</v>
      </c>
      <c r="F129" s="39"/>
      <c r="G129" s="39"/>
      <c r="H129" s="40"/>
      <c r="I129" s="40"/>
      <c r="J129" s="40"/>
      <c r="K129" s="41"/>
      <c r="L129" s="41"/>
    </row>
    <row r="130" spans="1:12" ht="12">
      <c r="A130" s="40">
        <v>6.1</v>
      </c>
      <c r="B130" s="40">
        <v>25</v>
      </c>
      <c r="C130" s="40">
        <v>-11.11</v>
      </c>
      <c r="D130" s="40">
        <f t="shared" si="16"/>
        <v>3</v>
      </c>
      <c r="E130" s="40">
        <f t="shared" si="17"/>
        <v>75</v>
      </c>
      <c r="F130" s="39"/>
      <c r="G130" s="39"/>
      <c r="H130" s="40"/>
      <c r="I130" s="40"/>
      <c r="J130" s="40"/>
      <c r="K130" s="45"/>
      <c r="L130" s="60"/>
    </row>
    <row r="131" spans="1:12" ht="12">
      <c r="A131" s="40">
        <v>6.2</v>
      </c>
      <c r="B131" s="40">
        <v>22</v>
      </c>
      <c r="C131" s="40">
        <v>-14.11</v>
      </c>
      <c r="D131" s="40">
        <f t="shared" si="16"/>
        <v>5.5</v>
      </c>
      <c r="E131" s="40">
        <f t="shared" si="17"/>
        <v>121</v>
      </c>
      <c r="F131" s="39"/>
      <c r="G131" s="39"/>
      <c r="H131" s="40"/>
      <c r="I131" s="40"/>
      <c r="J131" s="40"/>
      <c r="K131" s="45"/>
      <c r="L131" s="60"/>
    </row>
    <row r="132" spans="1:12" ht="12">
      <c r="A132" s="40">
        <v>8.2</v>
      </c>
      <c r="B132" s="40">
        <v>55</v>
      </c>
      <c r="C132" s="40">
        <v>-19.61</v>
      </c>
      <c r="D132" s="40">
        <f t="shared" si="16"/>
        <v>2.09</v>
      </c>
      <c r="E132" s="40">
        <f t="shared" si="17"/>
        <v>114.94999999999999</v>
      </c>
      <c r="F132" s="61">
        <f>SUM(E126:E132)*D122</f>
        <v>682.1615999999998</v>
      </c>
      <c r="G132" s="39">
        <f>SUM(E126:E132)*E122</f>
        <v>770.8886999999999</v>
      </c>
      <c r="H132" s="40">
        <v>1800</v>
      </c>
      <c r="I132" s="40">
        <f>H132*D123</f>
        <v>200.88</v>
      </c>
      <c r="J132" s="40">
        <f>H132*E123</f>
        <v>256.5</v>
      </c>
      <c r="K132" s="62">
        <f>(F132+I132)/1.75</f>
        <v>504.59519999999986</v>
      </c>
      <c r="L132" s="63">
        <f>(G132+J132)/1.75</f>
        <v>587.0792571428572</v>
      </c>
    </row>
    <row r="133" spans="1:3" ht="12">
      <c r="A133" s="64" t="s">
        <v>67</v>
      </c>
      <c r="C133" s="42">
        <v>-21.7</v>
      </c>
    </row>
    <row r="135" ht="13.5" thickBot="1">
      <c r="D135" s="47" t="s">
        <v>73</v>
      </c>
    </row>
    <row r="136" spans="1:11" ht="13.5" thickBot="1">
      <c r="A136" s="30" t="s">
        <v>74</v>
      </c>
      <c r="B136" s="49"/>
      <c r="C136" s="49"/>
      <c r="D136" s="49" t="s">
        <v>52</v>
      </c>
      <c r="E136" s="50" t="s">
        <v>53</v>
      </c>
      <c r="G136" s="40"/>
      <c r="H136" s="40"/>
      <c r="I136" s="40"/>
      <c r="J136" s="40"/>
      <c r="K136" s="40"/>
    </row>
    <row r="137" spans="1:11" ht="12.75">
      <c r="A137" s="40"/>
      <c r="B137" s="51" t="s">
        <v>54</v>
      </c>
      <c r="C137" s="52"/>
      <c r="D137" s="45">
        <v>1.184</v>
      </c>
      <c r="E137" s="53">
        <v>1.338</v>
      </c>
      <c r="F137" s="40"/>
      <c r="G137" s="40"/>
      <c r="H137" s="40"/>
      <c r="I137" s="40"/>
      <c r="J137" s="40"/>
      <c r="K137" s="40"/>
    </row>
    <row r="138" spans="1:12" ht="12.75">
      <c r="A138" s="54"/>
      <c r="B138" s="55" t="s">
        <v>55</v>
      </c>
      <c r="C138" s="56"/>
      <c r="D138" s="56">
        <v>0.1116</v>
      </c>
      <c r="E138" s="57">
        <v>0.1425</v>
      </c>
      <c r="F138" s="58" t="s">
        <v>56</v>
      </c>
      <c r="G138" s="59" t="s">
        <v>57</v>
      </c>
      <c r="H138" s="59"/>
      <c r="I138" s="58" t="s">
        <v>58</v>
      </c>
      <c r="J138" s="59" t="s">
        <v>57</v>
      </c>
      <c r="K138" s="58" t="s">
        <v>59</v>
      </c>
      <c r="L138" s="59" t="s">
        <v>57</v>
      </c>
    </row>
    <row r="139" spans="1:12" ht="12.75">
      <c r="A139" s="54"/>
      <c r="B139" s="54"/>
      <c r="C139" s="54"/>
      <c r="D139" s="54"/>
      <c r="E139" s="40"/>
      <c r="F139" s="40" t="s">
        <v>52</v>
      </c>
      <c r="G139" s="40" t="s">
        <v>53</v>
      </c>
      <c r="H139" s="40"/>
      <c r="I139" s="40" t="s">
        <v>52</v>
      </c>
      <c r="J139" s="40" t="s">
        <v>53</v>
      </c>
      <c r="K139" s="40" t="s">
        <v>52</v>
      </c>
      <c r="L139" s="40" t="s">
        <v>53</v>
      </c>
    </row>
    <row r="140" spans="1:11" ht="12.75">
      <c r="A140" s="40" t="s">
        <v>60</v>
      </c>
      <c r="B140" s="54" t="s">
        <v>61</v>
      </c>
      <c r="C140" s="40" t="s">
        <v>62</v>
      </c>
      <c r="D140" s="54" t="s">
        <v>63</v>
      </c>
      <c r="E140" s="54" t="s">
        <v>64</v>
      </c>
      <c r="F140" s="54" t="s">
        <v>65</v>
      </c>
      <c r="G140" s="54" t="s">
        <v>65</v>
      </c>
      <c r="H140" s="54" t="s">
        <v>66</v>
      </c>
      <c r="I140" s="40"/>
      <c r="J140" s="40"/>
      <c r="K140" s="40"/>
    </row>
    <row r="141" spans="1:11" ht="12">
      <c r="A141" s="40">
        <v>2</v>
      </c>
      <c r="B141" s="40">
        <v>10</v>
      </c>
      <c r="C141" s="40">
        <v>0.08</v>
      </c>
      <c r="D141" s="40">
        <f aca="true" t="shared" si="18" ref="D141:D147">C141-C142</f>
        <v>6.1</v>
      </c>
      <c r="E141" s="40">
        <f aca="true" t="shared" si="19" ref="E141:E147">B141*D141</f>
        <v>61</v>
      </c>
      <c r="F141" s="40"/>
      <c r="G141" s="40"/>
      <c r="H141" s="40"/>
      <c r="I141" s="40"/>
      <c r="J141" s="40"/>
      <c r="K141" s="40"/>
    </row>
    <row r="142" spans="1:11" ht="12">
      <c r="A142" s="40">
        <v>3</v>
      </c>
      <c r="B142" s="40">
        <v>42</v>
      </c>
      <c r="C142" s="40">
        <v>-6.02</v>
      </c>
      <c r="D142" s="40">
        <f t="shared" si="18"/>
        <v>0</v>
      </c>
      <c r="E142" s="40">
        <f t="shared" si="19"/>
        <v>0</v>
      </c>
      <c r="F142" s="40"/>
      <c r="G142" s="40"/>
      <c r="H142" s="40"/>
      <c r="I142" s="40"/>
      <c r="J142" s="40"/>
      <c r="K142" s="40"/>
    </row>
    <row r="143" spans="1:11" ht="12">
      <c r="A143" s="40">
        <v>4</v>
      </c>
      <c r="B143" s="40">
        <v>35</v>
      </c>
      <c r="C143" s="40">
        <v>-6.02</v>
      </c>
      <c r="D143" s="40">
        <f t="shared" si="18"/>
        <v>2</v>
      </c>
      <c r="E143" s="40">
        <f t="shared" si="19"/>
        <v>70</v>
      </c>
      <c r="F143" s="39"/>
      <c r="G143" s="39"/>
      <c r="H143" s="40"/>
      <c r="I143" s="40"/>
      <c r="J143" s="40"/>
      <c r="K143" s="40"/>
    </row>
    <row r="144" spans="1:12" ht="12">
      <c r="A144" s="40">
        <v>5</v>
      </c>
      <c r="B144" s="40">
        <v>30</v>
      </c>
      <c r="C144" s="40">
        <v>-8.02</v>
      </c>
      <c r="D144" s="40">
        <f t="shared" si="18"/>
        <v>3</v>
      </c>
      <c r="E144" s="40">
        <f t="shared" si="19"/>
        <v>90</v>
      </c>
      <c r="F144" s="39"/>
      <c r="G144" s="39"/>
      <c r="H144" s="40"/>
      <c r="I144" s="40"/>
      <c r="J144" s="40"/>
      <c r="K144" s="41"/>
      <c r="L144" s="41"/>
    </row>
    <row r="145" spans="1:12" ht="12">
      <c r="A145" s="40">
        <v>6.1</v>
      </c>
      <c r="B145" s="40">
        <v>25</v>
      </c>
      <c r="C145" s="40">
        <v>-11.02</v>
      </c>
      <c r="D145" s="40">
        <f t="shared" si="18"/>
        <v>2</v>
      </c>
      <c r="E145" s="40">
        <f t="shared" si="19"/>
        <v>50</v>
      </c>
      <c r="F145" s="39"/>
      <c r="G145" s="39"/>
      <c r="H145" s="40"/>
      <c r="I145" s="40"/>
      <c r="J145" s="40"/>
      <c r="K145" s="45"/>
      <c r="L145" s="60"/>
    </row>
    <row r="146" spans="1:12" ht="12">
      <c r="A146" s="40">
        <v>6.2</v>
      </c>
      <c r="B146" s="40">
        <v>22</v>
      </c>
      <c r="C146" s="40">
        <v>-13.02</v>
      </c>
      <c r="D146" s="40">
        <f t="shared" si="18"/>
        <v>6.5</v>
      </c>
      <c r="E146" s="40">
        <f t="shared" si="19"/>
        <v>143</v>
      </c>
      <c r="F146" s="39"/>
      <c r="G146" s="39"/>
      <c r="H146" s="40"/>
      <c r="I146" s="40"/>
      <c r="J146" s="40"/>
      <c r="K146" s="45"/>
      <c r="L146" s="60"/>
    </row>
    <row r="147" spans="1:12" ht="12">
      <c r="A147" s="40">
        <v>8.2</v>
      </c>
      <c r="B147" s="40">
        <v>55</v>
      </c>
      <c r="C147" s="40">
        <v>-19.52</v>
      </c>
      <c r="D147" s="40">
        <f t="shared" si="18"/>
        <v>1</v>
      </c>
      <c r="E147" s="40">
        <f t="shared" si="19"/>
        <v>55</v>
      </c>
      <c r="F147" s="61">
        <f>SUM(E141:E147)*D137</f>
        <v>555.2959999999999</v>
      </c>
      <c r="G147" s="39">
        <f>SUM(E141:E147)*E137</f>
        <v>627.522</v>
      </c>
      <c r="H147" s="40">
        <v>3000</v>
      </c>
      <c r="I147" s="40">
        <f>H147*D138</f>
        <v>334.8</v>
      </c>
      <c r="J147" s="40">
        <f>H147*E138</f>
        <v>427.49999999999994</v>
      </c>
      <c r="K147" s="62">
        <f>(F147+I147)/1.75</f>
        <v>508.6262857142857</v>
      </c>
      <c r="L147" s="63">
        <f>(G147+J147)/1.75</f>
        <v>602.8697142857143</v>
      </c>
    </row>
    <row r="148" spans="1:3" ht="12">
      <c r="A148" s="64" t="s">
        <v>67</v>
      </c>
      <c r="C148" s="42">
        <v>-20.52</v>
      </c>
    </row>
    <row r="150" spans="1:5" ht="13.5" thickBot="1">
      <c r="A150" s="46" t="s">
        <v>22</v>
      </c>
      <c r="B150" s="67" t="s">
        <v>75</v>
      </c>
      <c r="C150" s="45"/>
      <c r="D150" s="47" t="s">
        <v>76</v>
      </c>
      <c r="E150" s="45"/>
    </row>
    <row r="151" ht="13.5" thickBot="1" thickTop="1"/>
    <row r="152" spans="1:11" ht="13.5" thickBot="1">
      <c r="A152" s="30" t="s">
        <v>77</v>
      </c>
      <c r="B152" s="49"/>
      <c r="C152" s="49"/>
      <c r="D152" s="49" t="s">
        <v>52</v>
      </c>
      <c r="E152" s="50" t="s">
        <v>53</v>
      </c>
      <c r="G152" s="40"/>
      <c r="H152" s="40"/>
      <c r="I152" s="40"/>
      <c r="J152" s="40"/>
      <c r="K152" s="40"/>
    </row>
    <row r="153" spans="1:11" ht="12.75">
      <c r="A153" s="40"/>
      <c r="B153" s="51" t="s">
        <v>54</v>
      </c>
      <c r="C153" s="52"/>
      <c r="D153" s="45">
        <v>1.184</v>
      </c>
      <c r="E153" s="53">
        <v>1.338</v>
      </c>
      <c r="F153" s="40"/>
      <c r="G153" s="40"/>
      <c r="H153" s="40"/>
      <c r="I153" s="40"/>
      <c r="J153" s="40"/>
      <c r="K153" s="40"/>
    </row>
    <row r="154" spans="1:12" ht="12.75">
      <c r="A154" s="54"/>
      <c r="B154" s="55" t="s">
        <v>55</v>
      </c>
      <c r="C154" s="56"/>
      <c r="D154" s="56">
        <v>0.1116</v>
      </c>
      <c r="E154" s="57">
        <v>0.1425</v>
      </c>
      <c r="F154" s="58" t="s">
        <v>56</v>
      </c>
      <c r="G154" s="59" t="s">
        <v>57</v>
      </c>
      <c r="H154" s="59"/>
      <c r="I154" s="58" t="s">
        <v>58</v>
      </c>
      <c r="J154" s="59" t="s">
        <v>57</v>
      </c>
      <c r="K154" s="58" t="s">
        <v>59</v>
      </c>
      <c r="L154" s="59" t="s">
        <v>57</v>
      </c>
    </row>
    <row r="155" spans="1:12" ht="12.75">
      <c r="A155" s="54"/>
      <c r="B155" s="54"/>
      <c r="C155" s="54"/>
      <c r="D155" s="54"/>
      <c r="E155" s="40"/>
      <c r="F155" s="40" t="s">
        <v>52</v>
      </c>
      <c r="G155" s="40" t="s">
        <v>53</v>
      </c>
      <c r="H155" s="40"/>
      <c r="I155" s="40" t="s">
        <v>52</v>
      </c>
      <c r="J155" s="40" t="s">
        <v>53</v>
      </c>
      <c r="K155" s="40" t="s">
        <v>52</v>
      </c>
      <c r="L155" s="40" t="s">
        <v>53</v>
      </c>
    </row>
    <row r="156" spans="1:11" ht="12.75">
      <c r="A156" s="40" t="s">
        <v>60</v>
      </c>
      <c r="B156" s="54" t="s">
        <v>61</v>
      </c>
      <c r="C156" s="40" t="s">
        <v>62</v>
      </c>
      <c r="D156" s="54" t="s">
        <v>63</v>
      </c>
      <c r="E156" s="54" t="s">
        <v>64</v>
      </c>
      <c r="F156" s="54" t="s">
        <v>65</v>
      </c>
      <c r="G156" s="54" t="s">
        <v>65</v>
      </c>
      <c r="H156" s="54" t="s">
        <v>66</v>
      </c>
      <c r="I156" s="40"/>
      <c r="J156" s="40"/>
      <c r="K156" s="40"/>
    </row>
    <row r="157" spans="1:11" ht="12">
      <c r="A157" s="40">
        <v>2</v>
      </c>
      <c r="B157" s="40">
        <v>10</v>
      </c>
      <c r="C157" s="40">
        <v>0.2</v>
      </c>
      <c r="D157" s="40">
        <f aca="true" t="shared" si="20" ref="D157:D165">C157-C158</f>
        <v>6.5200000000000005</v>
      </c>
      <c r="E157" s="40">
        <f aca="true" t="shared" si="21" ref="E157:E165">B157*D157</f>
        <v>65.2</v>
      </c>
      <c r="F157" s="40"/>
      <c r="G157" s="40"/>
      <c r="H157" s="40"/>
      <c r="I157" s="40"/>
      <c r="J157" s="40"/>
      <c r="K157" s="40"/>
    </row>
    <row r="158" spans="1:11" ht="12">
      <c r="A158" s="40">
        <v>3</v>
      </c>
      <c r="B158" s="40">
        <v>42</v>
      </c>
      <c r="C158" s="40">
        <v>-6.32</v>
      </c>
      <c r="D158" s="40">
        <f t="shared" si="20"/>
        <v>0</v>
      </c>
      <c r="E158" s="40">
        <f t="shared" si="21"/>
        <v>0</v>
      </c>
      <c r="F158" s="40"/>
      <c r="G158" s="40"/>
      <c r="H158" s="40"/>
      <c r="I158" s="40"/>
      <c r="J158" s="40"/>
      <c r="K158" s="40"/>
    </row>
    <row r="159" spans="1:11" ht="12">
      <c r="A159" s="40">
        <v>4</v>
      </c>
      <c r="B159" s="40">
        <v>35</v>
      </c>
      <c r="C159" s="40">
        <v>-6.32</v>
      </c>
      <c r="D159" s="40">
        <f t="shared" si="20"/>
        <v>3.5</v>
      </c>
      <c r="E159" s="40">
        <f t="shared" si="21"/>
        <v>122.5</v>
      </c>
      <c r="F159" s="39"/>
      <c r="G159" s="39"/>
      <c r="H159" s="40"/>
      <c r="I159" s="40"/>
      <c r="J159" s="40"/>
      <c r="K159" s="40"/>
    </row>
    <row r="160" spans="1:12" ht="12">
      <c r="A160" s="40">
        <v>5</v>
      </c>
      <c r="B160" s="40">
        <v>30</v>
      </c>
      <c r="C160" s="40">
        <v>-9.82</v>
      </c>
      <c r="D160" s="40">
        <f t="shared" si="20"/>
        <v>0.7999999999999989</v>
      </c>
      <c r="E160" s="40">
        <f t="shared" si="21"/>
        <v>23.999999999999968</v>
      </c>
      <c r="F160" s="39"/>
      <c r="G160" s="39"/>
      <c r="H160" s="40"/>
      <c r="I160" s="40"/>
      <c r="J160" s="40"/>
      <c r="K160" s="41"/>
      <c r="L160" s="41"/>
    </row>
    <row r="161" spans="1:12" ht="12">
      <c r="A161" s="40">
        <v>6.1</v>
      </c>
      <c r="B161" s="40">
        <v>25</v>
      </c>
      <c r="C161" s="40">
        <v>-10.62</v>
      </c>
      <c r="D161" s="40">
        <f t="shared" si="20"/>
        <v>3.4000000000000004</v>
      </c>
      <c r="E161" s="40">
        <f t="shared" si="21"/>
        <v>85.00000000000001</v>
      </c>
      <c r="F161" s="39"/>
      <c r="G161" s="39"/>
      <c r="H161" s="40"/>
      <c r="I161" s="40"/>
      <c r="J161" s="40"/>
      <c r="K161" s="45"/>
      <c r="L161" s="60"/>
    </row>
    <row r="162" spans="1:12" ht="12">
      <c r="A162" s="40">
        <v>6.2</v>
      </c>
      <c r="B162" s="40">
        <v>22</v>
      </c>
      <c r="C162" s="40">
        <v>-14.02</v>
      </c>
      <c r="D162" s="40">
        <f t="shared" si="20"/>
        <v>6.400000000000002</v>
      </c>
      <c r="E162" s="40">
        <f t="shared" si="21"/>
        <v>140.80000000000004</v>
      </c>
      <c r="F162" s="39"/>
      <c r="G162" s="39"/>
      <c r="H162" s="40"/>
      <c r="I162" s="40"/>
      <c r="J162" s="40"/>
      <c r="K162" s="45"/>
      <c r="L162" s="60"/>
    </row>
    <row r="163" spans="1:12" ht="12">
      <c r="A163" s="40">
        <v>8.1</v>
      </c>
      <c r="B163" s="40">
        <v>30</v>
      </c>
      <c r="C163" s="40">
        <v>-20.42</v>
      </c>
      <c r="D163" s="40">
        <f t="shared" si="20"/>
        <v>2.599999999999998</v>
      </c>
      <c r="E163" s="40">
        <f t="shared" si="21"/>
        <v>77.99999999999994</v>
      </c>
      <c r="F163" s="68"/>
      <c r="G163" s="60"/>
      <c r="H163" s="45"/>
      <c r="I163" s="45"/>
      <c r="J163" s="45"/>
      <c r="K163" s="41"/>
      <c r="L163" s="41"/>
    </row>
    <row r="164" spans="1:12" ht="12">
      <c r="A164" s="40">
        <v>9.1</v>
      </c>
      <c r="B164" s="40">
        <v>24</v>
      </c>
      <c r="C164" s="40">
        <v>-23.02</v>
      </c>
      <c r="D164" s="40">
        <f t="shared" si="20"/>
        <v>5.300000000000001</v>
      </c>
      <c r="E164" s="40">
        <f t="shared" si="21"/>
        <v>127.20000000000002</v>
      </c>
      <c r="F164" s="61"/>
      <c r="G164" s="39"/>
      <c r="H164" s="40"/>
      <c r="I164" s="40"/>
      <c r="J164" s="40"/>
      <c r="K164" s="41"/>
      <c r="L164" s="41"/>
    </row>
    <row r="165" spans="1:12" ht="12">
      <c r="A165" s="40">
        <v>9.3</v>
      </c>
      <c r="B165" s="40">
        <v>58</v>
      </c>
      <c r="C165" s="40">
        <v>-28.32</v>
      </c>
      <c r="D165" s="40">
        <f t="shared" si="20"/>
        <v>0.6799999999999997</v>
      </c>
      <c r="E165" s="40">
        <f t="shared" si="21"/>
        <v>39.43999999999998</v>
      </c>
      <c r="F165" s="61">
        <f>SUM(E157:E165)*D153</f>
        <v>807.6537599999999</v>
      </c>
      <c r="G165" s="39">
        <f>SUM(E157:E165)*E153</f>
        <v>912.7033200000001</v>
      </c>
      <c r="H165" s="40">
        <v>1000</v>
      </c>
      <c r="I165" s="40">
        <f>H165*D154</f>
        <v>111.60000000000001</v>
      </c>
      <c r="J165" s="40">
        <f>H165*E154</f>
        <v>142.5</v>
      </c>
      <c r="K165" s="62">
        <f>(F165+I165)/1.75</f>
        <v>525.2878628571428</v>
      </c>
      <c r="L165" s="62">
        <f>(G165+J165)/1.75</f>
        <v>602.9733257142858</v>
      </c>
    </row>
    <row r="166" spans="1:3" ht="12">
      <c r="A166" s="64" t="s">
        <v>67</v>
      </c>
      <c r="C166" s="42">
        <v>-29</v>
      </c>
    </row>
    <row r="167" ht="12.75" thickBot="1"/>
    <row r="168" spans="1:11" ht="13.5" thickBot="1">
      <c r="A168" s="30" t="s">
        <v>78</v>
      </c>
      <c r="B168" s="49"/>
      <c r="C168" s="49"/>
      <c r="D168" s="49" t="s">
        <v>52</v>
      </c>
      <c r="E168" s="50" t="s">
        <v>53</v>
      </c>
      <c r="G168" s="40"/>
      <c r="H168" s="40"/>
      <c r="I168" s="40"/>
      <c r="J168" s="40"/>
      <c r="K168" s="40"/>
    </row>
    <row r="169" spans="1:11" ht="12.75">
      <c r="A169" s="40"/>
      <c r="B169" s="51" t="s">
        <v>54</v>
      </c>
      <c r="C169" s="52"/>
      <c r="D169" s="45">
        <v>1.184</v>
      </c>
      <c r="E169" s="53">
        <v>1.338</v>
      </c>
      <c r="F169" s="40"/>
      <c r="G169" s="40"/>
      <c r="H169" s="40"/>
      <c r="I169" s="40"/>
      <c r="J169" s="40"/>
      <c r="K169" s="40"/>
    </row>
    <row r="170" spans="1:12" ht="12.75">
      <c r="A170" s="54"/>
      <c r="B170" s="55" t="s">
        <v>55</v>
      </c>
      <c r="C170" s="56"/>
      <c r="D170" s="56">
        <v>0.1116</v>
      </c>
      <c r="E170" s="57">
        <v>0.1425</v>
      </c>
      <c r="F170" s="58" t="s">
        <v>56</v>
      </c>
      <c r="G170" s="59" t="s">
        <v>57</v>
      </c>
      <c r="H170" s="59"/>
      <c r="I170" s="58" t="s">
        <v>58</v>
      </c>
      <c r="J170" s="59" t="s">
        <v>57</v>
      </c>
      <c r="K170" s="58" t="s">
        <v>59</v>
      </c>
      <c r="L170" s="59" t="s">
        <v>57</v>
      </c>
    </row>
    <row r="171" spans="1:12" ht="12.75">
      <c r="A171" s="54"/>
      <c r="B171" s="54"/>
      <c r="C171" s="54"/>
      <c r="D171" s="54"/>
      <c r="E171" s="40"/>
      <c r="F171" s="40" t="s">
        <v>52</v>
      </c>
      <c r="G171" s="40" t="s">
        <v>53</v>
      </c>
      <c r="H171" s="40"/>
      <c r="I171" s="40" t="s">
        <v>52</v>
      </c>
      <c r="J171" s="40" t="s">
        <v>53</v>
      </c>
      <c r="K171" s="40" t="s">
        <v>52</v>
      </c>
      <c r="L171" s="40" t="s">
        <v>53</v>
      </c>
    </row>
    <row r="172" spans="1:11" ht="12.75">
      <c r="A172" s="40" t="s">
        <v>60</v>
      </c>
      <c r="B172" s="54" t="s">
        <v>61</v>
      </c>
      <c r="C172" s="40" t="s">
        <v>62</v>
      </c>
      <c r="D172" s="54" t="s">
        <v>63</v>
      </c>
      <c r="E172" s="54" t="s">
        <v>64</v>
      </c>
      <c r="F172" s="54" t="s">
        <v>65</v>
      </c>
      <c r="G172" s="54" t="s">
        <v>65</v>
      </c>
      <c r="H172" s="54" t="s">
        <v>66</v>
      </c>
      <c r="I172" s="40"/>
      <c r="J172" s="40"/>
      <c r="K172" s="40"/>
    </row>
    <row r="173" spans="1:11" ht="12">
      <c r="A173" s="40">
        <v>2</v>
      </c>
      <c r="B173" s="40">
        <v>10</v>
      </c>
      <c r="C173" s="40">
        <v>0.19</v>
      </c>
      <c r="D173" s="40">
        <f aca="true" t="shared" si="22" ref="D173:D181">C173-C174</f>
        <v>3.3</v>
      </c>
      <c r="E173" s="40">
        <f aca="true" t="shared" si="23" ref="E173:E181">B173*D173</f>
        <v>33</v>
      </c>
      <c r="F173" s="40"/>
      <c r="G173" s="40"/>
      <c r="H173" s="40"/>
      <c r="I173" s="40"/>
      <c r="J173" s="40"/>
      <c r="K173" s="40"/>
    </row>
    <row r="174" spans="1:11" ht="12">
      <c r="A174" s="40">
        <v>3</v>
      </c>
      <c r="B174" s="40">
        <v>42</v>
      </c>
      <c r="C174" s="40">
        <v>-3.11</v>
      </c>
      <c r="D174" s="40">
        <f t="shared" si="22"/>
        <v>3.1999999999999997</v>
      </c>
      <c r="E174" s="40">
        <f t="shared" si="23"/>
        <v>134.39999999999998</v>
      </c>
      <c r="F174" s="40"/>
      <c r="G174" s="40"/>
      <c r="H174" s="40"/>
      <c r="I174" s="40"/>
      <c r="J174" s="40"/>
      <c r="K174" s="40"/>
    </row>
    <row r="175" spans="1:11" ht="12">
      <c r="A175" s="40">
        <v>4</v>
      </c>
      <c r="B175" s="40">
        <v>35</v>
      </c>
      <c r="C175" s="40">
        <v>-6.31</v>
      </c>
      <c r="D175" s="40">
        <f t="shared" si="22"/>
        <v>2.3</v>
      </c>
      <c r="E175" s="40">
        <f t="shared" si="23"/>
        <v>80.5</v>
      </c>
      <c r="F175" s="39"/>
      <c r="G175" s="39"/>
      <c r="H175" s="40"/>
      <c r="I175" s="40"/>
      <c r="J175" s="40"/>
      <c r="K175" s="40"/>
    </row>
    <row r="176" spans="1:12" ht="12">
      <c r="A176" s="40">
        <v>5</v>
      </c>
      <c r="B176" s="40">
        <v>30</v>
      </c>
      <c r="C176" s="40">
        <v>-8.61</v>
      </c>
      <c r="D176" s="40">
        <f t="shared" si="22"/>
        <v>3.1000000000000014</v>
      </c>
      <c r="E176" s="40">
        <f t="shared" si="23"/>
        <v>93.00000000000004</v>
      </c>
      <c r="F176" s="39"/>
      <c r="G176" s="39"/>
      <c r="H176" s="40"/>
      <c r="I176" s="40"/>
      <c r="J176" s="40"/>
      <c r="K176" s="41"/>
      <c r="L176" s="41"/>
    </row>
    <row r="177" spans="1:12" ht="12">
      <c r="A177" s="40">
        <v>6.1</v>
      </c>
      <c r="B177" s="40">
        <v>25</v>
      </c>
      <c r="C177" s="40">
        <v>-11.71</v>
      </c>
      <c r="D177" s="40">
        <f t="shared" si="22"/>
        <v>1.5</v>
      </c>
      <c r="E177" s="40">
        <f t="shared" si="23"/>
        <v>37.5</v>
      </c>
      <c r="F177" s="39"/>
      <c r="G177" s="39"/>
      <c r="H177" s="40"/>
      <c r="I177" s="40"/>
      <c r="J177" s="40"/>
      <c r="K177" s="45"/>
      <c r="L177" s="60"/>
    </row>
    <row r="178" spans="1:12" ht="12">
      <c r="A178" s="40">
        <v>6.2</v>
      </c>
      <c r="B178" s="40">
        <v>22</v>
      </c>
      <c r="C178" s="40">
        <v>-13.21</v>
      </c>
      <c r="D178" s="40">
        <f t="shared" si="22"/>
        <v>5.5</v>
      </c>
      <c r="E178" s="40">
        <f t="shared" si="23"/>
        <v>121</v>
      </c>
      <c r="F178" s="39"/>
      <c r="G178" s="39"/>
      <c r="H178" s="40"/>
      <c r="I178" s="40"/>
      <c r="J178" s="40"/>
      <c r="K178" s="45"/>
      <c r="L178" s="60"/>
    </row>
    <row r="179" spans="1:12" ht="12">
      <c r="A179" s="40">
        <v>8.1</v>
      </c>
      <c r="B179" s="40">
        <v>30</v>
      </c>
      <c r="C179" s="40">
        <v>-18.71</v>
      </c>
      <c r="D179" s="40">
        <f t="shared" si="22"/>
        <v>0.5999999999999979</v>
      </c>
      <c r="E179" s="40">
        <f t="shared" si="23"/>
        <v>17.999999999999936</v>
      </c>
      <c r="F179" s="68"/>
      <c r="G179" s="60"/>
      <c r="H179" s="45"/>
      <c r="I179" s="45"/>
      <c r="J179" s="45"/>
      <c r="K179" s="41"/>
      <c r="L179" s="41"/>
    </row>
    <row r="180" spans="1:12" ht="12">
      <c r="A180" s="40">
        <v>9.1</v>
      </c>
      <c r="B180" s="40">
        <v>24</v>
      </c>
      <c r="C180" s="40">
        <v>-19.31</v>
      </c>
      <c r="D180" s="40">
        <f t="shared" si="22"/>
        <v>8.900000000000002</v>
      </c>
      <c r="E180" s="40">
        <f t="shared" si="23"/>
        <v>213.60000000000005</v>
      </c>
      <c r="F180" s="61"/>
      <c r="G180" s="39"/>
      <c r="H180" s="40"/>
      <c r="I180" s="40"/>
      <c r="J180" s="40"/>
      <c r="K180" s="41"/>
      <c r="L180" s="41"/>
    </row>
    <row r="181" spans="1:12" ht="12">
      <c r="A181" s="40">
        <v>9.3</v>
      </c>
      <c r="B181" s="40">
        <v>58</v>
      </c>
      <c r="C181" s="40">
        <v>-28.21</v>
      </c>
      <c r="D181" s="40">
        <f t="shared" si="22"/>
        <v>0.7899999999999991</v>
      </c>
      <c r="E181" s="40">
        <f t="shared" si="23"/>
        <v>45.81999999999995</v>
      </c>
      <c r="F181" s="61">
        <f>SUM(E173:E181)*D169</f>
        <v>919.7548799999998</v>
      </c>
      <c r="G181" s="39">
        <f>SUM(E173:E181)*E169</f>
        <v>1039.38516</v>
      </c>
      <c r="H181" s="40">
        <v>1000</v>
      </c>
      <c r="I181" s="40">
        <f>H181*D170</f>
        <v>111.60000000000001</v>
      </c>
      <c r="J181" s="40">
        <f>H181*E170</f>
        <v>142.5</v>
      </c>
      <c r="K181" s="62">
        <f>(F181+I181)/1.75</f>
        <v>589.3456457142856</v>
      </c>
      <c r="L181" s="62">
        <f>(G181+J181)/1.75</f>
        <v>675.3629485714285</v>
      </c>
    </row>
    <row r="182" spans="1:3" ht="12">
      <c r="A182" s="64" t="s">
        <v>67</v>
      </c>
      <c r="C182" s="42">
        <v>-29</v>
      </c>
    </row>
    <row r="183" ht="12.75" thickBot="1"/>
    <row r="184" spans="1:11" ht="13.5" thickBot="1">
      <c r="A184" s="30" t="s">
        <v>79</v>
      </c>
      <c r="B184" s="49"/>
      <c r="C184" s="49"/>
      <c r="D184" s="49" t="s">
        <v>52</v>
      </c>
      <c r="E184" s="50" t="s">
        <v>53</v>
      </c>
      <c r="G184" s="40"/>
      <c r="H184" s="40"/>
      <c r="I184" s="40"/>
      <c r="J184" s="40"/>
      <c r="K184" s="40"/>
    </row>
    <row r="185" spans="1:11" ht="12.75">
      <c r="A185" s="40"/>
      <c r="B185" s="51" t="s">
        <v>54</v>
      </c>
      <c r="C185" s="52"/>
      <c r="D185" s="45">
        <v>1.184</v>
      </c>
      <c r="E185" s="53">
        <v>1.338</v>
      </c>
      <c r="F185" s="40"/>
      <c r="G185" s="40"/>
      <c r="H185" s="40"/>
      <c r="I185" s="40"/>
      <c r="J185" s="40"/>
      <c r="K185" s="40"/>
    </row>
    <row r="186" spans="1:12" ht="12.75">
      <c r="A186" s="54"/>
      <c r="B186" s="55" t="s">
        <v>55</v>
      </c>
      <c r="C186" s="56"/>
      <c r="D186" s="56">
        <v>0.1116</v>
      </c>
      <c r="E186" s="57">
        <v>0.1425</v>
      </c>
      <c r="F186" s="58" t="s">
        <v>56</v>
      </c>
      <c r="G186" s="59" t="s">
        <v>57</v>
      </c>
      <c r="H186" s="59"/>
      <c r="I186" s="58" t="s">
        <v>58</v>
      </c>
      <c r="J186" s="59" t="s">
        <v>57</v>
      </c>
      <c r="K186" s="58" t="s">
        <v>59</v>
      </c>
      <c r="L186" s="59" t="s">
        <v>57</v>
      </c>
    </row>
    <row r="187" spans="1:12" ht="12.75">
      <c r="A187" s="54"/>
      <c r="B187" s="54"/>
      <c r="C187" s="54"/>
      <c r="D187" s="54"/>
      <c r="E187" s="40"/>
      <c r="F187" s="40" t="s">
        <v>52</v>
      </c>
      <c r="G187" s="40" t="s">
        <v>53</v>
      </c>
      <c r="H187" s="40"/>
      <c r="I187" s="40" t="s">
        <v>52</v>
      </c>
      <c r="J187" s="40" t="s">
        <v>53</v>
      </c>
      <c r="K187" s="40" t="s">
        <v>52</v>
      </c>
      <c r="L187" s="40" t="s">
        <v>53</v>
      </c>
    </row>
    <row r="188" spans="1:11" ht="12.75">
      <c r="A188" s="40" t="s">
        <v>60</v>
      </c>
      <c r="B188" s="54" t="s">
        <v>61</v>
      </c>
      <c r="C188" s="40" t="s">
        <v>62</v>
      </c>
      <c r="D188" s="54" t="s">
        <v>63</v>
      </c>
      <c r="E188" s="54" t="s">
        <v>64</v>
      </c>
      <c r="F188" s="54" t="s">
        <v>65</v>
      </c>
      <c r="G188" s="54" t="s">
        <v>65</v>
      </c>
      <c r="H188" s="54" t="s">
        <v>66</v>
      </c>
      <c r="I188" s="40"/>
      <c r="J188" s="40"/>
      <c r="K188" s="40"/>
    </row>
    <row r="189" spans="1:11" ht="12">
      <c r="A189" s="40">
        <v>2</v>
      </c>
      <c r="B189" s="40">
        <v>10</v>
      </c>
      <c r="C189" s="40">
        <v>0.2</v>
      </c>
      <c r="D189" s="40">
        <f aca="true" t="shared" si="24" ref="D189:D197">C189-C190</f>
        <v>2.2800000000000002</v>
      </c>
      <c r="E189" s="40">
        <f aca="true" t="shared" si="25" ref="E189:E197">B189*D189</f>
        <v>22.800000000000004</v>
      </c>
      <c r="F189" s="40"/>
      <c r="G189" s="40"/>
      <c r="H189" s="40"/>
      <c r="I189" s="40"/>
      <c r="J189" s="40"/>
      <c r="K189" s="40"/>
    </row>
    <row r="190" spans="1:11" ht="12">
      <c r="A190" s="40">
        <v>3</v>
      </c>
      <c r="B190" s="40">
        <v>42</v>
      </c>
      <c r="C190" s="40">
        <v>-2.08</v>
      </c>
      <c r="D190" s="40">
        <f t="shared" si="24"/>
        <v>3.8</v>
      </c>
      <c r="E190" s="40">
        <f t="shared" si="25"/>
        <v>159.6</v>
      </c>
      <c r="F190" s="40"/>
      <c r="G190" s="40"/>
      <c r="H190" s="40"/>
      <c r="I190" s="40"/>
      <c r="J190" s="40"/>
      <c r="K190" s="40"/>
    </row>
    <row r="191" spans="1:11" ht="12">
      <c r="A191" s="40">
        <v>4</v>
      </c>
      <c r="B191" s="40">
        <v>35</v>
      </c>
      <c r="C191" s="40">
        <v>-5.88</v>
      </c>
      <c r="D191" s="40">
        <f t="shared" si="24"/>
        <v>2.2</v>
      </c>
      <c r="E191" s="40">
        <f t="shared" si="25"/>
        <v>77</v>
      </c>
      <c r="F191" s="39"/>
      <c r="G191" s="39"/>
      <c r="H191" s="40"/>
      <c r="I191" s="40"/>
      <c r="J191" s="40"/>
      <c r="K191" s="40"/>
    </row>
    <row r="192" spans="1:12" ht="12">
      <c r="A192" s="40">
        <v>5</v>
      </c>
      <c r="B192" s="40">
        <v>30</v>
      </c>
      <c r="C192" s="40">
        <v>-8.08</v>
      </c>
      <c r="D192" s="40">
        <f t="shared" si="24"/>
        <v>3.5999999999999996</v>
      </c>
      <c r="E192" s="40">
        <f t="shared" si="25"/>
        <v>107.99999999999999</v>
      </c>
      <c r="F192" s="39"/>
      <c r="G192" s="39"/>
      <c r="H192" s="40"/>
      <c r="I192" s="40"/>
      <c r="J192" s="40"/>
      <c r="K192" s="41"/>
      <c r="L192" s="41"/>
    </row>
    <row r="193" spans="1:12" ht="12">
      <c r="A193" s="40">
        <v>6.1</v>
      </c>
      <c r="B193" s="40">
        <v>25</v>
      </c>
      <c r="C193" s="40">
        <v>-11.68</v>
      </c>
      <c r="D193" s="40">
        <f t="shared" si="24"/>
        <v>2.200000000000001</v>
      </c>
      <c r="E193" s="40">
        <f t="shared" si="25"/>
        <v>55.00000000000003</v>
      </c>
      <c r="F193" s="39"/>
      <c r="G193" s="39"/>
      <c r="H193" s="40"/>
      <c r="I193" s="40"/>
      <c r="J193" s="40"/>
      <c r="K193" s="45"/>
      <c r="L193" s="60"/>
    </row>
    <row r="194" spans="1:12" ht="12">
      <c r="A194" s="40">
        <v>6.2</v>
      </c>
      <c r="B194" s="40">
        <v>22</v>
      </c>
      <c r="C194" s="40">
        <v>-13.88</v>
      </c>
      <c r="D194" s="40">
        <f t="shared" si="24"/>
        <v>5.6999999999999975</v>
      </c>
      <c r="E194" s="40">
        <f t="shared" si="25"/>
        <v>125.39999999999995</v>
      </c>
      <c r="F194" s="39"/>
      <c r="G194" s="39"/>
      <c r="H194" s="40"/>
      <c r="I194" s="40"/>
      <c r="J194" s="40"/>
      <c r="K194" s="45"/>
      <c r="L194" s="60"/>
    </row>
    <row r="195" spans="1:12" ht="12">
      <c r="A195" s="40">
        <v>8.1</v>
      </c>
      <c r="B195" s="40">
        <v>30</v>
      </c>
      <c r="C195" s="40">
        <v>-19.58</v>
      </c>
      <c r="D195" s="40">
        <f t="shared" si="24"/>
        <v>0.7000000000000028</v>
      </c>
      <c r="E195" s="40">
        <f t="shared" si="25"/>
        <v>21.000000000000085</v>
      </c>
      <c r="F195" s="68"/>
      <c r="G195" s="60"/>
      <c r="H195" s="45"/>
      <c r="I195" s="45"/>
      <c r="J195" s="45"/>
      <c r="K195" s="41"/>
      <c r="L195" s="41"/>
    </row>
    <row r="196" spans="1:12" ht="12">
      <c r="A196" s="40">
        <v>9.1</v>
      </c>
      <c r="B196" s="40">
        <v>24</v>
      </c>
      <c r="C196" s="40">
        <v>-20.28</v>
      </c>
      <c r="D196" s="40">
        <f t="shared" si="24"/>
        <v>7.93</v>
      </c>
      <c r="E196" s="40">
        <f t="shared" si="25"/>
        <v>190.32</v>
      </c>
      <c r="F196" s="61"/>
      <c r="G196" s="39"/>
      <c r="H196" s="40"/>
      <c r="I196" s="40"/>
      <c r="J196" s="40"/>
      <c r="K196" s="41"/>
      <c r="L196" s="41"/>
    </row>
    <row r="197" spans="1:12" ht="12">
      <c r="A197" s="40">
        <v>9.3</v>
      </c>
      <c r="B197" s="40">
        <v>58</v>
      </c>
      <c r="C197" s="40">
        <v>-28.21</v>
      </c>
      <c r="D197" s="40">
        <f t="shared" si="24"/>
        <v>0.7899999999999991</v>
      </c>
      <c r="E197" s="40">
        <f t="shared" si="25"/>
        <v>45.81999999999995</v>
      </c>
      <c r="F197" s="61">
        <f>SUM(E189:E197)*D185</f>
        <v>953.04896</v>
      </c>
      <c r="G197" s="39">
        <f>SUM(E189:E197)*E185</f>
        <v>1077.0097200000002</v>
      </c>
      <c r="H197" s="40">
        <v>1000</v>
      </c>
      <c r="I197" s="40">
        <f>H197*D186</f>
        <v>111.60000000000001</v>
      </c>
      <c r="J197" s="40">
        <f>H197*E186</f>
        <v>142.5</v>
      </c>
      <c r="K197" s="62">
        <f>(F197+I197)/1.75</f>
        <v>608.3708342857143</v>
      </c>
      <c r="L197" s="62">
        <f>(G197+J197)/1.75</f>
        <v>696.8626971428573</v>
      </c>
    </row>
    <row r="198" spans="1:3" ht="12">
      <c r="A198" s="64" t="s">
        <v>67</v>
      </c>
      <c r="C198" s="42">
        <v>-29</v>
      </c>
    </row>
    <row r="199" ht="12.75" thickBot="1"/>
    <row r="200" spans="1:11" ht="13.5" thickBot="1">
      <c r="A200" s="30" t="s">
        <v>80</v>
      </c>
      <c r="B200" s="49"/>
      <c r="C200" s="49"/>
      <c r="D200" s="49" t="s">
        <v>52</v>
      </c>
      <c r="E200" s="50" t="s">
        <v>53</v>
      </c>
      <c r="G200" s="40"/>
      <c r="H200" s="40"/>
      <c r="I200" s="40"/>
      <c r="J200" s="40"/>
      <c r="K200" s="40"/>
    </row>
    <row r="201" spans="1:11" ht="12.75">
      <c r="A201" s="40"/>
      <c r="B201" s="51" t="s">
        <v>54</v>
      </c>
      <c r="C201" s="52"/>
      <c r="D201" s="45">
        <v>1.184</v>
      </c>
      <c r="E201" s="53">
        <v>1.338</v>
      </c>
      <c r="F201" s="40"/>
      <c r="G201" s="40"/>
      <c r="H201" s="40"/>
      <c r="I201" s="40"/>
      <c r="J201" s="40"/>
      <c r="K201" s="40"/>
    </row>
    <row r="202" spans="1:12" ht="12.75">
      <c r="A202" s="54"/>
      <c r="B202" s="55" t="s">
        <v>55</v>
      </c>
      <c r="C202" s="56"/>
      <c r="D202" s="56">
        <v>0.1116</v>
      </c>
      <c r="E202" s="57">
        <v>0.1425</v>
      </c>
      <c r="F202" s="58" t="s">
        <v>56</v>
      </c>
      <c r="G202" s="59" t="s">
        <v>57</v>
      </c>
      <c r="H202" s="59"/>
      <c r="I202" s="58" t="s">
        <v>58</v>
      </c>
      <c r="J202" s="59" t="s">
        <v>57</v>
      </c>
      <c r="K202" s="58" t="s">
        <v>59</v>
      </c>
      <c r="L202" s="59" t="s">
        <v>57</v>
      </c>
    </row>
    <row r="203" spans="1:12" ht="12.75">
      <c r="A203" s="54"/>
      <c r="B203" s="54"/>
      <c r="C203" s="54"/>
      <c r="D203" s="54"/>
      <c r="E203" s="40"/>
      <c r="F203" s="40" t="s">
        <v>52</v>
      </c>
      <c r="G203" s="40" t="s">
        <v>53</v>
      </c>
      <c r="H203" s="40"/>
      <c r="I203" s="40" t="s">
        <v>52</v>
      </c>
      <c r="J203" s="40" t="s">
        <v>53</v>
      </c>
      <c r="K203" s="40" t="s">
        <v>52</v>
      </c>
      <c r="L203" s="40" t="s">
        <v>53</v>
      </c>
    </row>
    <row r="204" spans="1:11" ht="12.75">
      <c r="A204" s="40" t="s">
        <v>60</v>
      </c>
      <c r="B204" s="54" t="s">
        <v>61</v>
      </c>
      <c r="C204" s="40" t="s">
        <v>62</v>
      </c>
      <c r="D204" s="54" t="s">
        <v>63</v>
      </c>
      <c r="E204" s="54" t="s">
        <v>64</v>
      </c>
      <c r="F204" s="54" t="s">
        <v>65</v>
      </c>
      <c r="G204" s="54" t="s">
        <v>65</v>
      </c>
      <c r="H204" s="54" t="s">
        <v>66</v>
      </c>
      <c r="I204" s="40"/>
      <c r="J204" s="40"/>
      <c r="K204" s="40"/>
    </row>
    <row r="205" spans="1:11" ht="12">
      <c r="A205" s="40">
        <v>2</v>
      </c>
      <c r="B205" s="40">
        <v>10</v>
      </c>
      <c r="C205" s="40">
        <v>0.07</v>
      </c>
      <c r="D205" s="40">
        <f aca="true" t="shared" si="26" ref="D205:D213">C205-C206</f>
        <v>2.4</v>
      </c>
      <c r="E205" s="40">
        <f aca="true" t="shared" si="27" ref="E205:E213">B205*D205</f>
        <v>24</v>
      </c>
      <c r="F205" s="40"/>
      <c r="G205" s="40"/>
      <c r="H205" s="40"/>
      <c r="I205" s="40"/>
      <c r="J205" s="40"/>
      <c r="K205" s="40"/>
    </row>
    <row r="206" spans="1:11" ht="12">
      <c r="A206" s="40">
        <v>3</v>
      </c>
      <c r="B206" s="40">
        <v>42</v>
      </c>
      <c r="C206" s="40">
        <v>-2.33</v>
      </c>
      <c r="D206" s="40">
        <f t="shared" si="26"/>
        <v>3.4000000000000004</v>
      </c>
      <c r="E206" s="40">
        <f t="shared" si="27"/>
        <v>142.8</v>
      </c>
      <c r="F206" s="40"/>
      <c r="G206" s="40"/>
      <c r="H206" s="40"/>
      <c r="I206" s="40"/>
      <c r="J206" s="40"/>
      <c r="K206" s="40"/>
    </row>
    <row r="207" spans="1:11" ht="12">
      <c r="A207" s="40">
        <v>4</v>
      </c>
      <c r="B207" s="40">
        <v>35</v>
      </c>
      <c r="C207" s="40">
        <v>-5.73</v>
      </c>
      <c r="D207" s="40">
        <f t="shared" si="26"/>
        <v>2.5</v>
      </c>
      <c r="E207" s="40">
        <f t="shared" si="27"/>
        <v>87.5</v>
      </c>
      <c r="F207" s="39"/>
      <c r="G207" s="39"/>
      <c r="H207" s="40"/>
      <c r="I207" s="40"/>
      <c r="J207" s="40"/>
      <c r="K207" s="40"/>
    </row>
    <row r="208" spans="1:12" ht="12">
      <c r="A208" s="40">
        <v>5</v>
      </c>
      <c r="B208" s="40">
        <v>30</v>
      </c>
      <c r="C208" s="40">
        <v>-8.23</v>
      </c>
      <c r="D208" s="40">
        <f t="shared" si="26"/>
        <v>2.5</v>
      </c>
      <c r="E208" s="40">
        <f t="shared" si="27"/>
        <v>75</v>
      </c>
      <c r="F208" s="39"/>
      <c r="G208" s="39"/>
      <c r="H208" s="40"/>
      <c r="I208" s="40"/>
      <c r="J208" s="40"/>
      <c r="K208" s="41"/>
      <c r="L208" s="41"/>
    </row>
    <row r="209" spans="1:12" ht="12">
      <c r="A209" s="40">
        <v>6.1</v>
      </c>
      <c r="B209" s="40">
        <v>25</v>
      </c>
      <c r="C209" s="40">
        <v>-10.73</v>
      </c>
      <c r="D209" s="40">
        <f t="shared" si="26"/>
        <v>2.5</v>
      </c>
      <c r="E209" s="40">
        <f t="shared" si="27"/>
        <v>62.5</v>
      </c>
      <c r="F209" s="39"/>
      <c r="G209" s="39"/>
      <c r="H209" s="40"/>
      <c r="I209" s="40"/>
      <c r="J209" s="40"/>
      <c r="K209" s="45"/>
      <c r="L209" s="60"/>
    </row>
    <row r="210" spans="1:12" ht="12">
      <c r="A210" s="40">
        <v>6.2</v>
      </c>
      <c r="B210" s="40">
        <v>22</v>
      </c>
      <c r="C210" s="40">
        <v>-13.23</v>
      </c>
      <c r="D210" s="40">
        <f t="shared" si="26"/>
        <v>14</v>
      </c>
      <c r="E210" s="40">
        <f t="shared" si="27"/>
        <v>308</v>
      </c>
      <c r="F210" s="39"/>
      <c r="G210" s="39"/>
      <c r="H210" s="40"/>
      <c r="I210" s="40"/>
      <c r="J210" s="40"/>
      <c r="K210" s="45"/>
      <c r="L210" s="60"/>
    </row>
    <row r="211" spans="1:12" ht="12">
      <c r="A211" s="40">
        <v>8.1</v>
      </c>
      <c r="B211" s="40">
        <v>30</v>
      </c>
      <c r="C211" s="40">
        <v>-27.23</v>
      </c>
      <c r="D211" s="40">
        <f t="shared" si="26"/>
        <v>0</v>
      </c>
      <c r="E211" s="40">
        <f t="shared" si="27"/>
        <v>0</v>
      </c>
      <c r="F211" s="68"/>
      <c r="G211" s="60"/>
      <c r="H211" s="45"/>
      <c r="I211" s="45"/>
      <c r="J211" s="45"/>
      <c r="K211" s="41"/>
      <c r="L211" s="41"/>
    </row>
    <row r="212" spans="1:12" ht="12">
      <c r="A212" s="40">
        <v>9.1</v>
      </c>
      <c r="B212" s="40">
        <v>24</v>
      </c>
      <c r="C212" s="40">
        <v>-27.23</v>
      </c>
      <c r="D212" s="40">
        <f t="shared" si="26"/>
        <v>1.3000000000000007</v>
      </c>
      <c r="E212" s="40">
        <f t="shared" si="27"/>
        <v>31.200000000000017</v>
      </c>
      <c r="F212" s="61"/>
      <c r="G212" s="39"/>
      <c r="H212" s="40"/>
      <c r="I212" s="40"/>
      <c r="J212" s="40"/>
      <c r="K212" s="41"/>
      <c r="L212" s="41"/>
    </row>
    <row r="213" spans="1:12" ht="12">
      <c r="A213" s="40">
        <v>9.3</v>
      </c>
      <c r="B213" s="40">
        <v>58</v>
      </c>
      <c r="C213" s="40">
        <v>-28.53</v>
      </c>
      <c r="D213" s="40">
        <f t="shared" si="26"/>
        <v>0.46999999999999886</v>
      </c>
      <c r="E213" s="40">
        <f t="shared" si="27"/>
        <v>27.259999999999934</v>
      </c>
      <c r="F213" s="61">
        <f>SUM(E205:E213)*D201</f>
        <v>897.7798399999999</v>
      </c>
      <c r="G213" s="39">
        <f>SUM(E205:E213)*E201</f>
        <v>1014.5518800000001</v>
      </c>
      <c r="H213" s="40">
        <v>1000</v>
      </c>
      <c r="I213" s="40">
        <f>H213*D202</f>
        <v>111.60000000000001</v>
      </c>
      <c r="J213" s="40">
        <f>H213*E202</f>
        <v>142.5</v>
      </c>
      <c r="K213" s="62">
        <f>(F213+I213)/1.75</f>
        <v>576.7884799999999</v>
      </c>
      <c r="L213" s="62">
        <f>(G213+J213)/1.75</f>
        <v>661.1725028571428</v>
      </c>
    </row>
    <row r="214" spans="1:3" ht="12">
      <c r="A214" s="64" t="s">
        <v>67</v>
      </c>
      <c r="C214" s="42">
        <v>-29</v>
      </c>
    </row>
    <row r="215" ht="12.75" thickBot="1"/>
    <row r="216" spans="1:11" ht="13.5" thickBot="1">
      <c r="A216" s="30" t="s">
        <v>81</v>
      </c>
      <c r="B216" s="49"/>
      <c r="C216" s="49"/>
      <c r="D216" s="49" t="s">
        <v>52</v>
      </c>
      <c r="E216" s="50" t="s">
        <v>53</v>
      </c>
      <c r="G216" s="40"/>
      <c r="H216" s="40"/>
      <c r="I216" s="40"/>
      <c r="J216" s="40"/>
      <c r="K216" s="40"/>
    </row>
    <row r="217" spans="1:11" ht="12.75">
      <c r="A217" s="40"/>
      <c r="B217" s="51" t="s">
        <v>54</v>
      </c>
      <c r="C217" s="52"/>
      <c r="D217" s="45">
        <v>1.184</v>
      </c>
      <c r="E217" s="53">
        <v>1.338</v>
      </c>
      <c r="F217" s="40"/>
      <c r="G217" s="40"/>
      <c r="H217" s="40"/>
      <c r="I217" s="40"/>
      <c r="J217" s="40"/>
      <c r="K217" s="40"/>
    </row>
    <row r="218" spans="1:12" ht="12.75">
      <c r="A218" s="54"/>
      <c r="B218" s="55" t="s">
        <v>55</v>
      </c>
      <c r="C218" s="56"/>
      <c r="D218" s="56">
        <v>0.1116</v>
      </c>
      <c r="E218" s="57">
        <v>0.1425</v>
      </c>
      <c r="F218" s="58" t="s">
        <v>56</v>
      </c>
      <c r="G218" s="59" t="s">
        <v>57</v>
      </c>
      <c r="H218" s="59"/>
      <c r="I218" s="58" t="s">
        <v>58</v>
      </c>
      <c r="J218" s="59" t="s">
        <v>57</v>
      </c>
      <c r="K218" s="58" t="s">
        <v>59</v>
      </c>
      <c r="L218" s="59" t="s">
        <v>57</v>
      </c>
    </row>
    <row r="219" spans="1:12" ht="12.75">
      <c r="A219" s="54"/>
      <c r="B219" s="54"/>
      <c r="C219" s="54"/>
      <c r="D219" s="54"/>
      <c r="E219" s="40"/>
      <c r="F219" s="40" t="s">
        <v>52</v>
      </c>
      <c r="G219" s="40" t="s">
        <v>53</v>
      </c>
      <c r="H219" s="40"/>
      <c r="I219" s="40" t="s">
        <v>52</v>
      </c>
      <c r="J219" s="40" t="s">
        <v>53</v>
      </c>
      <c r="K219" s="40" t="s">
        <v>52</v>
      </c>
      <c r="L219" s="40" t="s">
        <v>53</v>
      </c>
    </row>
    <row r="220" spans="1:11" ht="12.75">
      <c r="A220" s="40" t="s">
        <v>60</v>
      </c>
      <c r="B220" s="54" t="s">
        <v>61</v>
      </c>
      <c r="C220" s="40" t="s">
        <v>62</v>
      </c>
      <c r="D220" s="54" t="s">
        <v>63</v>
      </c>
      <c r="E220" s="54" t="s">
        <v>64</v>
      </c>
      <c r="F220" s="54" t="s">
        <v>65</v>
      </c>
      <c r="G220" s="54" t="s">
        <v>65</v>
      </c>
      <c r="H220" s="54" t="s">
        <v>66</v>
      </c>
      <c r="I220" s="40"/>
      <c r="J220" s="40"/>
      <c r="K220" s="40"/>
    </row>
    <row r="221" spans="1:11" ht="12">
      <c r="A221" s="40">
        <v>2</v>
      </c>
      <c r="B221" s="40">
        <v>10</v>
      </c>
      <c r="C221" s="40">
        <v>0.1</v>
      </c>
      <c r="D221" s="40">
        <f aca="true" t="shared" si="28" ref="D221:D229">C221-C222</f>
        <v>2.1</v>
      </c>
      <c r="E221" s="40">
        <f aca="true" t="shared" si="29" ref="E221:E229">B221*D221</f>
        <v>21</v>
      </c>
      <c r="F221" s="40"/>
      <c r="G221" s="40"/>
      <c r="H221" s="40"/>
      <c r="I221" s="40"/>
      <c r="J221" s="40"/>
      <c r="K221" s="40"/>
    </row>
    <row r="222" spans="1:11" ht="12">
      <c r="A222" s="40">
        <v>3</v>
      </c>
      <c r="B222" s="40">
        <v>42</v>
      </c>
      <c r="C222" s="40">
        <v>-2</v>
      </c>
      <c r="D222" s="40">
        <f t="shared" si="28"/>
        <v>3.8</v>
      </c>
      <c r="E222" s="40">
        <f t="shared" si="29"/>
        <v>159.6</v>
      </c>
      <c r="F222" s="40"/>
      <c r="G222" s="40"/>
      <c r="H222" s="40"/>
      <c r="I222" s="40"/>
      <c r="J222" s="40"/>
      <c r="K222" s="40"/>
    </row>
    <row r="223" spans="1:11" ht="12">
      <c r="A223" s="40">
        <v>4</v>
      </c>
      <c r="B223" s="40">
        <v>35</v>
      </c>
      <c r="C223" s="40">
        <v>-5.8</v>
      </c>
      <c r="D223" s="40">
        <f t="shared" si="28"/>
        <v>2.6000000000000005</v>
      </c>
      <c r="E223" s="40">
        <f t="shared" si="29"/>
        <v>91.00000000000001</v>
      </c>
      <c r="F223" s="39"/>
      <c r="G223" s="39"/>
      <c r="H223" s="40"/>
      <c r="I223" s="40"/>
      <c r="J223" s="40"/>
      <c r="K223" s="40"/>
    </row>
    <row r="224" spans="1:12" ht="12">
      <c r="A224" s="40">
        <v>5</v>
      </c>
      <c r="B224" s="40">
        <v>30</v>
      </c>
      <c r="C224" s="40">
        <v>-8.4</v>
      </c>
      <c r="D224" s="40">
        <f t="shared" si="28"/>
        <v>3.0999999999999996</v>
      </c>
      <c r="E224" s="40">
        <f t="shared" si="29"/>
        <v>92.99999999999999</v>
      </c>
      <c r="F224" s="39"/>
      <c r="G224" s="39"/>
      <c r="H224" s="40"/>
      <c r="I224" s="40"/>
      <c r="J224" s="40"/>
      <c r="K224" s="41"/>
      <c r="L224" s="41"/>
    </row>
    <row r="225" spans="1:12" ht="12">
      <c r="A225" s="40">
        <v>6.1</v>
      </c>
      <c r="B225" s="40">
        <v>25</v>
      </c>
      <c r="C225" s="40">
        <v>-11.5</v>
      </c>
      <c r="D225" s="40">
        <f t="shared" si="28"/>
        <v>1.9000000000000004</v>
      </c>
      <c r="E225" s="40">
        <f t="shared" si="29"/>
        <v>47.50000000000001</v>
      </c>
      <c r="F225" s="39"/>
      <c r="G225" s="39"/>
      <c r="H225" s="40"/>
      <c r="I225" s="40"/>
      <c r="J225" s="40"/>
      <c r="K225" s="45"/>
      <c r="L225" s="60"/>
    </row>
    <row r="226" spans="1:12" ht="12">
      <c r="A226" s="40">
        <v>6.2</v>
      </c>
      <c r="B226" s="40">
        <v>22</v>
      </c>
      <c r="C226" s="40">
        <v>-13.4</v>
      </c>
      <c r="D226" s="40">
        <f t="shared" si="28"/>
        <v>4.6</v>
      </c>
      <c r="E226" s="40">
        <f t="shared" si="29"/>
        <v>101.19999999999999</v>
      </c>
      <c r="F226" s="39"/>
      <c r="G226" s="39"/>
      <c r="H226" s="40"/>
      <c r="I226" s="40"/>
      <c r="J226" s="40"/>
      <c r="K226" s="45"/>
      <c r="L226" s="60"/>
    </row>
    <row r="227" spans="1:12" ht="12">
      <c r="A227" s="40">
        <v>8.1</v>
      </c>
      <c r="B227" s="40">
        <v>30</v>
      </c>
      <c r="C227" s="40">
        <v>-18</v>
      </c>
      <c r="D227" s="40">
        <f t="shared" si="28"/>
        <v>2</v>
      </c>
      <c r="E227" s="40">
        <f t="shared" si="29"/>
        <v>60</v>
      </c>
      <c r="F227" s="68"/>
      <c r="G227" s="60"/>
      <c r="H227" s="45"/>
      <c r="I227" s="45"/>
      <c r="J227" s="45"/>
      <c r="K227" s="41"/>
      <c r="L227" s="41"/>
    </row>
    <row r="228" spans="1:12" ht="12">
      <c r="A228" s="40">
        <v>9.1</v>
      </c>
      <c r="B228" s="40">
        <v>24</v>
      </c>
      <c r="C228" s="40">
        <v>-20</v>
      </c>
      <c r="D228" s="40">
        <f t="shared" si="28"/>
        <v>8.5</v>
      </c>
      <c r="E228" s="40">
        <f t="shared" si="29"/>
        <v>204</v>
      </c>
      <c r="F228" s="61"/>
      <c r="G228" s="39"/>
      <c r="H228" s="40"/>
      <c r="I228" s="40"/>
      <c r="J228" s="40"/>
      <c r="K228" s="41"/>
      <c r="L228" s="41"/>
    </row>
    <row r="229" spans="1:12" ht="12">
      <c r="A229" s="40">
        <v>9.3</v>
      </c>
      <c r="B229" s="40">
        <v>58</v>
      </c>
      <c r="C229" s="40">
        <v>-28.5</v>
      </c>
      <c r="D229" s="40">
        <f t="shared" si="28"/>
        <v>0.5</v>
      </c>
      <c r="E229" s="40">
        <f t="shared" si="29"/>
        <v>29</v>
      </c>
      <c r="F229" s="61">
        <f>SUM(E221:E229)*D217</f>
        <v>954.6591999999999</v>
      </c>
      <c r="G229" s="39">
        <f>SUM(E221:E229)*E217</f>
        <v>1078.8294</v>
      </c>
      <c r="H229" s="40">
        <v>1000</v>
      </c>
      <c r="I229" s="40">
        <f>H229*D218</f>
        <v>111.60000000000001</v>
      </c>
      <c r="J229" s="40">
        <f>H229*E218</f>
        <v>142.5</v>
      </c>
      <c r="K229" s="62">
        <f>(F229+I229)/1.75</f>
        <v>609.2909714285714</v>
      </c>
      <c r="L229" s="62">
        <f>(G229+J229)/1.75</f>
        <v>697.9025142857143</v>
      </c>
    </row>
    <row r="230" spans="1:3" ht="12">
      <c r="A230" s="64" t="s">
        <v>67</v>
      </c>
      <c r="C230" s="42">
        <v>-29</v>
      </c>
    </row>
    <row r="231" ht="12.75" thickBot="1"/>
    <row r="232" spans="1:11" ht="13.5" thickBot="1">
      <c r="A232" s="30" t="s">
        <v>82</v>
      </c>
      <c r="B232" s="49"/>
      <c r="C232" s="49"/>
      <c r="D232" s="49" t="s">
        <v>52</v>
      </c>
      <c r="E232" s="50" t="s">
        <v>53</v>
      </c>
      <c r="G232" s="40"/>
      <c r="H232" s="40"/>
      <c r="I232" s="40"/>
      <c r="J232" s="40"/>
      <c r="K232" s="40"/>
    </row>
    <row r="233" spans="1:11" ht="12.75">
      <c r="A233" s="40"/>
      <c r="B233" s="51" t="s">
        <v>54</v>
      </c>
      <c r="C233" s="52"/>
      <c r="D233" s="45">
        <v>1.184</v>
      </c>
      <c r="E233" s="53">
        <v>1.338</v>
      </c>
      <c r="F233" s="40"/>
      <c r="G233" s="40"/>
      <c r="H233" s="40"/>
      <c r="I233" s="40"/>
      <c r="J233" s="40"/>
      <c r="K233" s="40"/>
    </row>
    <row r="234" spans="1:12" ht="12.75">
      <c r="A234" s="54"/>
      <c r="B234" s="55" t="s">
        <v>55</v>
      </c>
      <c r="C234" s="56"/>
      <c r="D234" s="56">
        <v>0.1116</v>
      </c>
      <c r="E234" s="57">
        <v>0.1425</v>
      </c>
      <c r="F234" s="58" t="s">
        <v>56</v>
      </c>
      <c r="G234" s="59" t="s">
        <v>57</v>
      </c>
      <c r="H234" s="59"/>
      <c r="I234" s="58" t="s">
        <v>58</v>
      </c>
      <c r="J234" s="59" t="s">
        <v>57</v>
      </c>
      <c r="K234" s="58" t="s">
        <v>59</v>
      </c>
      <c r="L234" s="59" t="s">
        <v>57</v>
      </c>
    </row>
    <row r="235" spans="1:12" ht="12.75">
      <c r="A235" s="54"/>
      <c r="B235" s="54"/>
      <c r="C235" s="54"/>
      <c r="D235" s="54"/>
      <c r="E235" s="40"/>
      <c r="F235" s="40" t="s">
        <v>52</v>
      </c>
      <c r="G235" s="40" t="s">
        <v>53</v>
      </c>
      <c r="H235" s="40"/>
      <c r="I235" s="40" t="s">
        <v>52</v>
      </c>
      <c r="J235" s="40" t="s">
        <v>53</v>
      </c>
      <c r="K235" s="40" t="s">
        <v>52</v>
      </c>
      <c r="L235" s="40" t="s">
        <v>53</v>
      </c>
    </row>
    <row r="236" spans="1:11" ht="12.75">
      <c r="A236" s="40" t="s">
        <v>60</v>
      </c>
      <c r="B236" s="54" t="s">
        <v>61</v>
      </c>
      <c r="C236" s="40" t="s">
        <v>62</v>
      </c>
      <c r="D236" s="54" t="s">
        <v>63</v>
      </c>
      <c r="E236" s="54" t="s">
        <v>64</v>
      </c>
      <c r="F236" s="54" t="s">
        <v>65</v>
      </c>
      <c r="G236" s="54" t="s">
        <v>65</v>
      </c>
      <c r="H236" s="54" t="s">
        <v>66</v>
      </c>
      <c r="I236" s="40"/>
      <c r="J236" s="40"/>
      <c r="K236" s="40"/>
    </row>
    <row r="237" spans="1:11" ht="12">
      <c r="A237" s="40">
        <v>2</v>
      </c>
      <c r="B237" s="40">
        <v>10</v>
      </c>
      <c r="C237" s="40">
        <v>0.19</v>
      </c>
      <c r="D237" s="40">
        <f aca="true" t="shared" si="30" ref="D237:D245">C237-C238</f>
        <v>3.1</v>
      </c>
      <c r="E237" s="40">
        <f aca="true" t="shared" si="31" ref="E237:E245">B237*D237</f>
        <v>31</v>
      </c>
      <c r="F237" s="40"/>
      <c r="G237" s="40"/>
      <c r="H237" s="40"/>
      <c r="I237" s="40"/>
      <c r="J237" s="40"/>
      <c r="K237" s="40"/>
    </row>
    <row r="238" spans="1:11" ht="12">
      <c r="A238" s="40">
        <v>3</v>
      </c>
      <c r="B238" s="40">
        <v>42</v>
      </c>
      <c r="C238" s="40">
        <v>-2.91</v>
      </c>
      <c r="D238" s="40">
        <f t="shared" si="30"/>
        <v>2.2</v>
      </c>
      <c r="E238" s="40">
        <f t="shared" si="31"/>
        <v>92.4</v>
      </c>
      <c r="F238" s="40"/>
      <c r="G238" s="40"/>
      <c r="H238" s="40"/>
      <c r="I238" s="40"/>
      <c r="J238" s="40"/>
      <c r="K238" s="40"/>
    </row>
    <row r="239" spans="1:11" ht="12">
      <c r="A239" s="40">
        <v>4</v>
      </c>
      <c r="B239" s="40">
        <v>35</v>
      </c>
      <c r="C239" s="40">
        <v>-5.11</v>
      </c>
      <c r="D239" s="40">
        <f t="shared" si="30"/>
        <v>2.999999999999999</v>
      </c>
      <c r="E239" s="40">
        <f t="shared" si="31"/>
        <v>104.99999999999997</v>
      </c>
      <c r="F239" s="39"/>
      <c r="G239" s="39"/>
      <c r="H239" s="40"/>
      <c r="I239" s="40"/>
      <c r="J239" s="40"/>
      <c r="K239" s="40"/>
    </row>
    <row r="240" spans="1:12" ht="12">
      <c r="A240" s="40">
        <v>5</v>
      </c>
      <c r="B240" s="40">
        <v>30</v>
      </c>
      <c r="C240" s="40">
        <v>-8.11</v>
      </c>
      <c r="D240" s="40">
        <f t="shared" si="30"/>
        <v>2.8000000000000007</v>
      </c>
      <c r="E240" s="40">
        <f t="shared" si="31"/>
        <v>84.00000000000003</v>
      </c>
      <c r="F240" s="39"/>
      <c r="G240" s="39"/>
      <c r="H240" s="40"/>
      <c r="I240" s="40"/>
      <c r="J240" s="40"/>
      <c r="K240" s="41"/>
      <c r="L240" s="41"/>
    </row>
    <row r="241" spans="1:12" ht="12">
      <c r="A241" s="40">
        <v>6.1</v>
      </c>
      <c r="B241" s="40">
        <v>25</v>
      </c>
      <c r="C241" s="40">
        <v>-10.91</v>
      </c>
      <c r="D241" s="40">
        <f t="shared" si="30"/>
        <v>3.1999999999999993</v>
      </c>
      <c r="E241" s="40">
        <f t="shared" si="31"/>
        <v>79.99999999999999</v>
      </c>
      <c r="F241" s="39"/>
      <c r="G241" s="39"/>
      <c r="H241" s="40"/>
      <c r="I241" s="40"/>
      <c r="J241" s="40"/>
      <c r="K241" s="45"/>
      <c r="L241" s="60"/>
    </row>
    <row r="242" spans="1:12" ht="12">
      <c r="A242" s="40">
        <v>6.2</v>
      </c>
      <c r="B242" s="40">
        <v>22</v>
      </c>
      <c r="C242" s="40">
        <v>-14.11</v>
      </c>
      <c r="D242" s="40">
        <f t="shared" si="30"/>
        <v>4.600000000000001</v>
      </c>
      <c r="E242" s="40">
        <f t="shared" si="31"/>
        <v>101.20000000000003</v>
      </c>
      <c r="F242" s="39"/>
      <c r="G242" s="39"/>
      <c r="H242" s="40"/>
      <c r="I242" s="40"/>
      <c r="J242" s="40"/>
      <c r="K242" s="45"/>
      <c r="L242" s="60"/>
    </row>
    <row r="243" spans="1:12" ht="12">
      <c r="A243" s="40">
        <v>8.1</v>
      </c>
      <c r="B243" s="40">
        <v>30</v>
      </c>
      <c r="C243" s="40">
        <v>-18.71</v>
      </c>
      <c r="D243" s="40">
        <f t="shared" si="30"/>
        <v>3.3999999999999986</v>
      </c>
      <c r="E243" s="40">
        <f t="shared" si="31"/>
        <v>101.99999999999996</v>
      </c>
      <c r="F243" s="68"/>
      <c r="G243" s="60"/>
      <c r="H243" s="45"/>
      <c r="I243" s="45"/>
      <c r="J243" s="45"/>
      <c r="K243" s="41"/>
      <c r="L243" s="41"/>
    </row>
    <row r="244" spans="1:12" ht="12">
      <c r="A244" s="40">
        <v>9.1</v>
      </c>
      <c r="B244" s="40">
        <v>24</v>
      </c>
      <c r="C244" s="40">
        <v>-22.11</v>
      </c>
      <c r="D244" s="40">
        <f t="shared" si="30"/>
        <v>5.5</v>
      </c>
      <c r="E244" s="40">
        <f t="shared" si="31"/>
        <v>132</v>
      </c>
      <c r="F244" s="61"/>
      <c r="G244" s="39"/>
      <c r="H244" s="40"/>
      <c r="I244" s="40"/>
      <c r="J244" s="40"/>
      <c r="K244" s="41"/>
      <c r="L244" s="41"/>
    </row>
    <row r="245" spans="1:12" ht="12">
      <c r="A245" s="40">
        <v>9.3</v>
      </c>
      <c r="B245" s="40">
        <v>58</v>
      </c>
      <c r="C245" s="40">
        <v>-27.61</v>
      </c>
      <c r="D245" s="40">
        <f t="shared" si="30"/>
        <v>1.3900000000000006</v>
      </c>
      <c r="E245" s="40">
        <f t="shared" si="31"/>
        <v>80.62000000000003</v>
      </c>
      <c r="F245" s="61">
        <f>SUM(E237:E245)*D233</f>
        <v>956.9324799999999</v>
      </c>
      <c r="G245" s="39">
        <f>SUM(E237:E245)*E233</f>
        <v>1081.3983600000001</v>
      </c>
      <c r="H245" s="40">
        <v>1000</v>
      </c>
      <c r="I245" s="40">
        <f>H245*D234</f>
        <v>111.60000000000001</v>
      </c>
      <c r="J245" s="40">
        <f>H245*E234</f>
        <v>142.5</v>
      </c>
      <c r="K245" s="62">
        <f>(F245+I245)/1.75</f>
        <v>610.5899885714285</v>
      </c>
      <c r="L245" s="62">
        <f>(G245+J245)/1.75</f>
        <v>699.3704914285715</v>
      </c>
    </row>
    <row r="246" spans="1:3" ht="12">
      <c r="A246" s="64" t="s">
        <v>67</v>
      </c>
      <c r="C246" s="42">
        <v>-29</v>
      </c>
    </row>
  </sheetData>
  <printOptions/>
  <pageMargins left="0.75" right="0.75" top="0.65" bottom="0.62" header="0.45" footer="0.31"/>
  <pageSetup horizontalDpi="600" verticalDpi="600" orientation="portrait" paperSize="9" r:id="rId1"/>
  <rowBreaks count="3" manualBreakCount="3">
    <brk id="46" max="255" man="1"/>
    <brk id="90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BMTD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 zutong</dc:creator>
  <cp:keywords/>
  <dc:description/>
  <cp:lastModifiedBy>aAA</cp:lastModifiedBy>
  <cp:lastPrinted>2000-12-29T02:37:18Z</cp:lastPrinted>
  <dcterms:created xsi:type="dcterms:W3CDTF">2000-11-09T12:16:15Z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